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maraki/Documents/データ/MASA研究/TCAA/クロモエクセル/英語版クロモエクセルデータ/"/>
    </mc:Choice>
  </mc:AlternateContent>
  <xr:revisionPtr revIDLastSave="0" documentId="13_ncr:1_{46B9337A-AC6B-8A4E-A5AE-B7731E5ED7BD}" xr6:coauthVersionLast="47" xr6:coauthVersionMax="47" xr10:uidLastSave="{00000000-0000-0000-0000-000000000000}"/>
  <bookViews>
    <workbookView xWindow="-32140" yWindow="2320" windowWidth="27300" windowHeight="18820" tabRatio="5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グラフ1" sheetId="5" r:id="rId5"/>
    <sheet name="グラフ1 (2)" sheetId="6" r:id="rId6"/>
  </sheets>
  <definedNames>
    <definedName name="_xlnm.Print_Area" localSheetId="0">Sheet1!$C$1:$DD$156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2" l="1"/>
  <c r="D30" i="2"/>
  <c r="D9" i="2"/>
  <c r="D8" i="2"/>
  <c r="D38" i="2" l="1"/>
  <c r="G36" i="2"/>
  <c r="D35" i="2"/>
  <c r="D34" i="2"/>
  <c r="D29" i="2"/>
  <c r="G28" i="2"/>
  <c r="G26" i="2"/>
  <c r="G23" i="2"/>
  <c r="D22" i="2"/>
  <c r="G21" i="2"/>
  <c r="D21" i="2"/>
  <c r="D20" i="2"/>
  <c r="G19" i="2"/>
  <c r="D19" i="2"/>
  <c r="G18" i="2"/>
  <c r="D15" i="2"/>
  <c r="G13" i="2"/>
  <c r="D13" i="2"/>
  <c r="G12" i="2"/>
  <c r="D12" i="2"/>
  <c r="G6" i="2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" i="3"/>
</calcChain>
</file>

<file path=xl/sharedStrings.xml><?xml version="1.0" encoding="utf-8"?>
<sst xmlns="http://schemas.openxmlformats.org/spreadsheetml/2006/main" count="452" uniqueCount="243">
  <si>
    <t>1M</t>
    <phoneticPr fontId="1"/>
  </si>
  <si>
    <t>2M</t>
    <phoneticPr fontId="1"/>
  </si>
  <si>
    <t>3M</t>
    <phoneticPr fontId="1"/>
  </si>
  <si>
    <t>4M</t>
    <phoneticPr fontId="1"/>
  </si>
  <si>
    <t>5M</t>
    <phoneticPr fontId="1"/>
  </si>
  <si>
    <t>6M</t>
    <phoneticPr fontId="1"/>
  </si>
  <si>
    <t>7M</t>
    <phoneticPr fontId="1"/>
  </si>
  <si>
    <t>8M</t>
    <phoneticPr fontId="1"/>
  </si>
  <si>
    <t>9M</t>
    <phoneticPr fontId="1"/>
  </si>
  <si>
    <t>10M</t>
    <phoneticPr fontId="1"/>
  </si>
  <si>
    <t>10M</t>
    <phoneticPr fontId="1"/>
  </si>
  <si>
    <t>11M</t>
    <phoneticPr fontId="1"/>
  </si>
  <si>
    <t>12M</t>
    <phoneticPr fontId="1"/>
  </si>
  <si>
    <t>13M</t>
    <phoneticPr fontId="1"/>
  </si>
  <si>
    <t>14M</t>
    <phoneticPr fontId="1"/>
  </si>
  <si>
    <t>15M</t>
    <phoneticPr fontId="1"/>
  </si>
  <si>
    <t>16M</t>
    <phoneticPr fontId="1"/>
  </si>
  <si>
    <t>17M</t>
    <phoneticPr fontId="1"/>
  </si>
  <si>
    <t>18M</t>
    <phoneticPr fontId="1"/>
  </si>
  <si>
    <t>19M</t>
    <phoneticPr fontId="1"/>
  </si>
  <si>
    <t>20M</t>
    <phoneticPr fontId="1"/>
  </si>
  <si>
    <t>20M</t>
    <phoneticPr fontId="1"/>
  </si>
  <si>
    <t>21M</t>
    <phoneticPr fontId="1"/>
  </si>
  <si>
    <t>22M</t>
    <phoneticPr fontId="1"/>
  </si>
  <si>
    <t>23M</t>
    <phoneticPr fontId="1"/>
  </si>
  <si>
    <t>24M</t>
    <phoneticPr fontId="1"/>
  </si>
  <si>
    <t>25M</t>
    <phoneticPr fontId="1"/>
  </si>
  <si>
    <t>26M</t>
    <phoneticPr fontId="1"/>
  </si>
  <si>
    <t>27M</t>
    <phoneticPr fontId="1"/>
  </si>
  <si>
    <t>28M</t>
    <phoneticPr fontId="1"/>
  </si>
  <si>
    <t>29M</t>
    <phoneticPr fontId="1"/>
  </si>
  <si>
    <t>30M</t>
    <phoneticPr fontId="1"/>
  </si>
  <si>
    <t>30M</t>
    <phoneticPr fontId="1"/>
  </si>
  <si>
    <t>31M</t>
    <phoneticPr fontId="1"/>
  </si>
  <si>
    <t>32M</t>
    <phoneticPr fontId="1"/>
  </si>
  <si>
    <t>33M</t>
    <phoneticPr fontId="1"/>
  </si>
  <si>
    <t>34M</t>
    <phoneticPr fontId="1"/>
  </si>
  <si>
    <t>35M</t>
    <phoneticPr fontId="1"/>
  </si>
  <si>
    <t>36M</t>
    <phoneticPr fontId="1"/>
  </si>
  <si>
    <t>37M</t>
    <phoneticPr fontId="1"/>
  </si>
  <si>
    <t>38M</t>
    <phoneticPr fontId="1"/>
  </si>
  <si>
    <t>39M</t>
    <phoneticPr fontId="1"/>
  </si>
  <si>
    <t>40M</t>
    <phoneticPr fontId="1"/>
  </si>
  <si>
    <t>50M</t>
    <phoneticPr fontId="1"/>
  </si>
  <si>
    <t>60M</t>
    <phoneticPr fontId="1"/>
  </si>
  <si>
    <t>70M</t>
    <phoneticPr fontId="1"/>
  </si>
  <si>
    <t>80M</t>
    <phoneticPr fontId="1"/>
  </si>
  <si>
    <t>90M</t>
    <phoneticPr fontId="1"/>
  </si>
  <si>
    <t>100M</t>
    <phoneticPr fontId="1"/>
  </si>
  <si>
    <t>110M</t>
    <phoneticPr fontId="1"/>
  </si>
  <si>
    <t>120M</t>
    <phoneticPr fontId="1"/>
  </si>
  <si>
    <t>130M</t>
    <phoneticPr fontId="1"/>
  </si>
  <si>
    <t>140M</t>
    <phoneticPr fontId="1"/>
  </si>
  <si>
    <t>150M</t>
    <phoneticPr fontId="1"/>
  </si>
  <si>
    <t>160M</t>
    <phoneticPr fontId="1"/>
  </si>
  <si>
    <t>0M</t>
    <phoneticPr fontId="1"/>
  </si>
  <si>
    <t>41M</t>
    <phoneticPr fontId="1"/>
  </si>
  <si>
    <t>42M</t>
    <phoneticPr fontId="1"/>
  </si>
  <si>
    <t>43M</t>
    <phoneticPr fontId="1"/>
  </si>
  <si>
    <t>44M</t>
    <phoneticPr fontId="1"/>
  </si>
  <si>
    <t>45M</t>
    <phoneticPr fontId="1"/>
  </si>
  <si>
    <t>46M</t>
    <phoneticPr fontId="1"/>
  </si>
  <si>
    <t>47M</t>
    <phoneticPr fontId="1"/>
  </si>
  <si>
    <t>48M</t>
    <phoneticPr fontId="1"/>
  </si>
  <si>
    <t>49M</t>
    <phoneticPr fontId="1"/>
  </si>
  <si>
    <t>51M</t>
    <phoneticPr fontId="1"/>
  </si>
  <si>
    <t>52M</t>
    <phoneticPr fontId="1"/>
  </si>
  <si>
    <t>53M</t>
    <phoneticPr fontId="1"/>
  </si>
  <si>
    <t>54M</t>
    <phoneticPr fontId="1"/>
  </si>
  <si>
    <t>55M</t>
    <phoneticPr fontId="1"/>
  </si>
  <si>
    <t>56M</t>
    <phoneticPr fontId="1"/>
  </si>
  <si>
    <t>57M</t>
    <phoneticPr fontId="1"/>
  </si>
  <si>
    <t>58M</t>
    <phoneticPr fontId="1"/>
  </si>
  <si>
    <t>59M</t>
    <phoneticPr fontId="1"/>
  </si>
  <si>
    <t>61M</t>
    <phoneticPr fontId="1"/>
  </si>
  <si>
    <t>62M</t>
    <phoneticPr fontId="1"/>
  </si>
  <si>
    <t>63M</t>
    <phoneticPr fontId="1"/>
  </si>
  <si>
    <t>64M</t>
    <phoneticPr fontId="1"/>
  </si>
  <si>
    <t>65M</t>
    <phoneticPr fontId="1"/>
  </si>
  <si>
    <t>66M</t>
    <phoneticPr fontId="1"/>
  </si>
  <si>
    <t>67M</t>
    <phoneticPr fontId="1"/>
  </si>
  <si>
    <t>68M</t>
    <phoneticPr fontId="1"/>
  </si>
  <si>
    <t>69M</t>
    <phoneticPr fontId="1"/>
  </si>
  <si>
    <t>71M</t>
    <phoneticPr fontId="1"/>
  </si>
  <si>
    <t>72M</t>
    <phoneticPr fontId="1"/>
  </si>
  <si>
    <t>73M</t>
    <phoneticPr fontId="1"/>
  </si>
  <si>
    <t>74M</t>
    <phoneticPr fontId="1"/>
  </si>
  <si>
    <t>75M</t>
    <phoneticPr fontId="1"/>
  </si>
  <si>
    <t>76M</t>
    <phoneticPr fontId="1"/>
  </si>
  <si>
    <t>77M</t>
    <phoneticPr fontId="1"/>
  </si>
  <si>
    <t>78M</t>
    <phoneticPr fontId="1"/>
  </si>
  <si>
    <t>79M</t>
    <phoneticPr fontId="1"/>
  </si>
  <si>
    <t>89M</t>
    <phoneticPr fontId="1"/>
  </si>
  <si>
    <t>88M</t>
    <phoneticPr fontId="1"/>
  </si>
  <si>
    <t>87M</t>
    <phoneticPr fontId="1"/>
  </si>
  <si>
    <t>86M</t>
    <phoneticPr fontId="1"/>
  </si>
  <si>
    <t>85M</t>
    <phoneticPr fontId="1"/>
  </si>
  <si>
    <t>84M</t>
    <phoneticPr fontId="1"/>
  </si>
  <si>
    <t>81M</t>
    <phoneticPr fontId="1"/>
  </si>
  <si>
    <t>82M</t>
    <phoneticPr fontId="1"/>
  </si>
  <si>
    <t>83M</t>
    <phoneticPr fontId="1"/>
  </si>
  <si>
    <t>91M</t>
    <phoneticPr fontId="1"/>
  </si>
  <si>
    <t>92M</t>
    <phoneticPr fontId="1"/>
  </si>
  <si>
    <t>93M</t>
    <phoneticPr fontId="1"/>
  </si>
  <si>
    <t>94M</t>
    <phoneticPr fontId="1"/>
  </si>
  <si>
    <t>95M</t>
    <phoneticPr fontId="1"/>
  </si>
  <si>
    <t>96M</t>
    <phoneticPr fontId="1"/>
  </si>
  <si>
    <t>97M</t>
    <phoneticPr fontId="1"/>
  </si>
  <si>
    <t>98M</t>
    <phoneticPr fontId="1"/>
  </si>
  <si>
    <t>99M</t>
    <phoneticPr fontId="1"/>
  </si>
  <si>
    <t>101M</t>
    <phoneticPr fontId="1"/>
  </si>
  <si>
    <t>102M</t>
    <phoneticPr fontId="1"/>
  </si>
  <si>
    <t>103M</t>
    <phoneticPr fontId="1"/>
  </si>
  <si>
    <t>104M</t>
    <phoneticPr fontId="1"/>
  </si>
  <si>
    <t>105M</t>
    <phoneticPr fontId="1"/>
  </si>
  <si>
    <t>106M</t>
    <phoneticPr fontId="1"/>
  </si>
  <si>
    <t>107M</t>
    <phoneticPr fontId="1"/>
  </si>
  <si>
    <t>108M</t>
    <phoneticPr fontId="1"/>
  </si>
  <si>
    <t>109M</t>
    <phoneticPr fontId="1"/>
  </si>
  <si>
    <t>111M</t>
    <phoneticPr fontId="1"/>
  </si>
  <si>
    <t>112M</t>
    <phoneticPr fontId="1"/>
  </si>
  <si>
    <t>113M</t>
    <phoneticPr fontId="1"/>
  </si>
  <si>
    <t>114M</t>
    <phoneticPr fontId="1"/>
  </si>
  <si>
    <t>115M</t>
    <phoneticPr fontId="1"/>
  </si>
  <si>
    <t>116M</t>
    <phoneticPr fontId="1"/>
  </si>
  <si>
    <t>117M</t>
    <phoneticPr fontId="1"/>
  </si>
  <si>
    <t>118M</t>
    <phoneticPr fontId="1"/>
  </si>
  <si>
    <t>119M</t>
    <phoneticPr fontId="1"/>
  </si>
  <si>
    <t>121M</t>
    <phoneticPr fontId="1"/>
  </si>
  <si>
    <t>122M</t>
    <phoneticPr fontId="1"/>
  </si>
  <si>
    <t>123M</t>
    <phoneticPr fontId="1"/>
  </si>
  <si>
    <t>124M</t>
    <phoneticPr fontId="1"/>
  </si>
  <si>
    <t>125M</t>
    <phoneticPr fontId="1"/>
  </si>
  <si>
    <t>126M</t>
    <phoneticPr fontId="1"/>
  </si>
  <si>
    <t>127M</t>
    <phoneticPr fontId="1"/>
  </si>
  <si>
    <t>128M</t>
    <phoneticPr fontId="1"/>
  </si>
  <si>
    <t>129M</t>
    <phoneticPr fontId="1"/>
  </si>
  <si>
    <t>131M</t>
    <phoneticPr fontId="1"/>
  </si>
  <si>
    <t>132M</t>
    <phoneticPr fontId="1"/>
  </si>
  <si>
    <t>133M</t>
    <phoneticPr fontId="1"/>
  </si>
  <si>
    <t>134M</t>
    <phoneticPr fontId="1"/>
  </si>
  <si>
    <t>135M</t>
    <phoneticPr fontId="1"/>
  </si>
  <si>
    <t>136M</t>
    <phoneticPr fontId="1"/>
  </si>
  <si>
    <t>137M</t>
    <phoneticPr fontId="1"/>
  </si>
  <si>
    <t>138M</t>
    <phoneticPr fontId="1"/>
  </si>
  <si>
    <t>139M</t>
    <phoneticPr fontId="1"/>
  </si>
  <si>
    <t>141M</t>
    <phoneticPr fontId="1"/>
  </si>
  <si>
    <t>142M</t>
    <phoneticPr fontId="1"/>
  </si>
  <si>
    <t>143M</t>
    <phoneticPr fontId="1"/>
  </si>
  <si>
    <t>144M</t>
    <phoneticPr fontId="1"/>
  </si>
  <si>
    <t>145M</t>
    <phoneticPr fontId="1"/>
  </si>
  <si>
    <t>146M</t>
    <phoneticPr fontId="1"/>
  </si>
  <si>
    <t>147M</t>
    <phoneticPr fontId="1"/>
  </si>
  <si>
    <t>148M</t>
    <phoneticPr fontId="1"/>
  </si>
  <si>
    <t>149M</t>
    <phoneticPr fontId="1"/>
  </si>
  <si>
    <t>150M</t>
    <phoneticPr fontId="1"/>
  </si>
  <si>
    <t>151M</t>
    <phoneticPr fontId="1"/>
  </si>
  <si>
    <t>152M</t>
    <phoneticPr fontId="1"/>
  </si>
  <si>
    <t>153M</t>
    <phoneticPr fontId="1"/>
  </si>
  <si>
    <t>154M</t>
    <phoneticPr fontId="1"/>
  </si>
  <si>
    <t>155M</t>
    <phoneticPr fontId="1"/>
  </si>
  <si>
    <t>156M</t>
    <phoneticPr fontId="1"/>
  </si>
  <si>
    <t>157M</t>
    <phoneticPr fontId="1"/>
  </si>
  <si>
    <t>158M</t>
    <phoneticPr fontId="1"/>
  </si>
  <si>
    <t>159M</t>
    <phoneticPr fontId="1"/>
  </si>
  <si>
    <t>161M</t>
    <phoneticPr fontId="1"/>
  </si>
  <si>
    <t>162M</t>
    <phoneticPr fontId="1"/>
  </si>
  <si>
    <t>163M</t>
    <phoneticPr fontId="1"/>
  </si>
  <si>
    <t>164M</t>
    <phoneticPr fontId="1"/>
  </si>
  <si>
    <t>165M</t>
    <phoneticPr fontId="1"/>
  </si>
  <si>
    <t>166M</t>
    <phoneticPr fontId="1"/>
  </si>
  <si>
    <t>(〜166,650,296)</t>
    <phoneticPr fontId="1"/>
  </si>
  <si>
    <t>左側</t>
    <rPh sb="0" eb="1">
      <t>ヒダr</t>
    </rPh>
    <phoneticPr fontId="1"/>
  </si>
  <si>
    <t>右側</t>
    <rPh sb="0" eb="1">
      <t>ガワ</t>
    </rPh>
    <phoneticPr fontId="1"/>
  </si>
  <si>
    <t>Gene Symbol</t>
    <phoneticPr fontId="1"/>
  </si>
  <si>
    <t>ブラストシストにおけるTPM</t>
    <phoneticPr fontId="1"/>
  </si>
  <si>
    <t>Glod5</t>
  </si>
  <si>
    <t>Tbc1d25</t>
  </si>
  <si>
    <t>Porcn</t>
  </si>
  <si>
    <t>Gm14634</t>
  </si>
  <si>
    <t>4930500G05Rik</t>
  </si>
  <si>
    <t>5730405O15Rik</t>
  </si>
  <si>
    <t>Usp9x</t>
  </si>
  <si>
    <t>Slc25a5</t>
  </si>
  <si>
    <t>Cul4b</t>
  </si>
  <si>
    <t>9530027J09Rik</t>
  </si>
  <si>
    <t>AK084356</t>
  </si>
  <si>
    <t>Gpr101</t>
  </si>
  <si>
    <t>Hcfc1</t>
  </si>
  <si>
    <t>AU015836</t>
  </si>
  <si>
    <t>Nlgn3</t>
  </si>
  <si>
    <t>Gjb1</t>
  </si>
  <si>
    <t>Itgb1bp2</t>
  </si>
  <si>
    <t>Taf1</t>
  </si>
  <si>
    <t>4930519F16Rik</t>
  </si>
  <si>
    <t>Atrx</t>
  </si>
  <si>
    <t>Magt1</t>
  </si>
  <si>
    <t>Hnrnph2</t>
  </si>
  <si>
    <t>A730046J19Rik</t>
  </si>
  <si>
    <t>Gnl3l</t>
  </si>
  <si>
    <t>AK145095</t>
  </si>
  <si>
    <t>Kdm5c</t>
  </si>
  <si>
    <t>Map7d2</t>
  </si>
  <si>
    <t>Tceanc</t>
  </si>
  <si>
    <t>Egfl6</t>
  </si>
  <si>
    <t>Mid1</t>
  </si>
  <si>
    <t>データなし</t>
  </si>
  <si>
    <t>?</t>
  </si>
  <si>
    <t>ESTpなし</t>
  </si>
  <si>
    <t>No item</t>
  </si>
  <si>
    <t>AK010638</t>
  </si>
  <si>
    <t>Ebp</t>
  </si>
  <si>
    <t>Ftsj1</t>
  </si>
  <si>
    <t>Mdrl</t>
  </si>
  <si>
    <t>Mcts1</t>
  </si>
  <si>
    <t>Bcorl1</t>
  </si>
  <si>
    <t>Ccdc160</t>
  </si>
  <si>
    <t>Zic3</t>
  </si>
  <si>
    <t>Irak1</t>
  </si>
  <si>
    <t>Zfx</t>
  </si>
  <si>
    <t>Zmym3</t>
  </si>
  <si>
    <t>Ogt</t>
  </si>
  <si>
    <t>Cdx4</t>
  </si>
  <si>
    <t>Cox7b</t>
  </si>
  <si>
    <t>B230119M05Rik</t>
  </si>
  <si>
    <t>Alg13</t>
  </si>
  <si>
    <t>Fgd1</t>
  </si>
  <si>
    <t>Huwe1</t>
  </si>
  <si>
    <t>Kantr</t>
  </si>
  <si>
    <t>Bclaf3</t>
  </si>
  <si>
    <t>Gm1720</t>
  </si>
  <si>
    <t>なし</t>
  </si>
  <si>
    <t>2010308F09Rik</t>
  </si>
  <si>
    <t>省略</t>
    <rPh sb="0" eb="2">
      <t>sy</t>
    </rPh>
    <phoneticPr fontId="1"/>
  </si>
  <si>
    <t>Hcfc1</t>
    <phoneticPr fontId="1"/>
  </si>
  <si>
    <t>※転写開始位置</t>
    <phoneticPr fontId="1"/>
  </si>
  <si>
    <t>TCAA NO.</t>
  </si>
  <si>
    <t>TCAAからの距離 (bp)</t>
    <phoneticPr fontId="1"/>
  </si>
  <si>
    <t>TCAAからの距離 (kbp)</t>
    <phoneticPr fontId="1"/>
  </si>
  <si>
    <t>●</t>
    <rPh sb="0" eb="1">
      <t>●</t>
    </rPh>
    <phoneticPr fontId="1"/>
  </si>
  <si>
    <t>●</t>
    <phoneticPr fontId="1"/>
  </si>
  <si>
    <t>←</t>
    <phoneticPr fontId="1"/>
  </si>
  <si>
    <t>&lt;&lt;&lt;&lt;&lt; Mouse Chr.X &gt;&gt;&gt;&gt;&gt;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</si>
</sst>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_);[Red]\(0.0\)"/>
    <numFmt numFmtId="179" formatCode="0.0_ "/>
  </numFmts>
  <fonts count="12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ＭＳ ゴシック"/>
      <family val="2"/>
      <charset val="128"/>
    </font>
    <font>
      <sz val="36"/>
      <color theme="1"/>
      <name val="ＭＳ ゴシック"/>
      <family val="2"/>
      <charset val="128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36"/>
      <color rgb="FF000000"/>
      <name val="ＭＳ ゴシック"/>
      <family val="2"/>
      <charset val="128"/>
    </font>
    <font>
      <sz val="48"/>
      <color theme="1"/>
      <name val="ＭＳ ゴシック"/>
      <family val="2"/>
      <charset val="128"/>
    </font>
    <font>
      <sz val="18"/>
      <color rgb="FFFF0000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8"/>
      <color rgb="FF000000"/>
      <name val="ＭＳ ゴシック"/>
      <family val="2"/>
      <charset val="128"/>
    </font>
    <font>
      <sz val="7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176" fontId="9" fillId="0" borderId="10" xfId="0" applyNumberFormat="1" applyFont="1" applyBorder="1" applyAlignment="1">
      <alignment wrapText="1"/>
    </xf>
    <xf numFmtId="177" fontId="9" fillId="0" borderId="11" xfId="0" applyNumberFormat="1" applyFont="1" applyBorder="1" applyAlignment="1">
      <alignment wrapText="1"/>
    </xf>
    <xf numFmtId="176" fontId="9" fillId="0" borderId="12" xfId="0" applyNumberFormat="1" applyFont="1" applyBorder="1" applyAlignment="1">
      <alignment wrapText="1"/>
    </xf>
    <xf numFmtId="176" fontId="9" fillId="0" borderId="13" xfId="0" applyNumberFormat="1" applyFont="1" applyBorder="1" applyAlignment="1">
      <alignment wrapText="1"/>
    </xf>
    <xf numFmtId="0" fontId="9" fillId="0" borderId="9" xfId="0" applyFont="1" applyBorder="1"/>
    <xf numFmtId="0" fontId="9" fillId="0" borderId="10" xfId="0" applyFont="1" applyBorder="1"/>
    <xf numFmtId="177" fontId="9" fillId="0" borderId="11" xfId="0" applyNumberFormat="1" applyFont="1" applyBorder="1"/>
    <xf numFmtId="176" fontId="9" fillId="0" borderId="12" xfId="0" applyNumberFormat="1" applyFont="1" applyBorder="1"/>
    <xf numFmtId="176" fontId="9" fillId="0" borderId="13" xfId="0" applyNumberFormat="1" applyFont="1" applyBorder="1"/>
    <xf numFmtId="0" fontId="9" fillId="0" borderId="12" xfId="0" applyFont="1" applyBorder="1"/>
    <xf numFmtId="178" fontId="0" fillId="0" borderId="0" xfId="0" applyNumberFormat="1"/>
    <xf numFmtId="178" fontId="9" fillId="0" borderId="11" xfId="0" applyNumberFormat="1" applyFont="1" applyBorder="1" applyAlignment="1">
      <alignment wrapText="1"/>
    </xf>
    <xf numFmtId="178" fontId="9" fillId="0" borderId="11" xfId="0" applyNumberFormat="1" applyFont="1" applyBorder="1"/>
    <xf numFmtId="179" fontId="0" fillId="0" borderId="0" xfId="0" applyNumberFormat="1"/>
    <xf numFmtId="176" fontId="0" fillId="0" borderId="0" xfId="0" applyNumberFormat="1"/>
    <xf numFmtId="0" fontId="9" fillId="6" borderId="10" xfId="0" applyFont="1" applyFill="1" applyBorder="1"/>
    <xf numFmtId="178" fontId="9" fillId="6" borderId="11" xfId="0" applyNumberFormat="1" applyFont="1" applyFill="1" applyBorder="1"/>
    <xf numFmtId="176" fontId="9" fillId="6" borderId="12" xfId="0" applyNumberFormat="1" applyFont="1" applyFill="1" applyBorder="1"/>
    <xf numFmtId="176" fontId="9" fillId="7" borderId="13" xfId="0" applyNumberFormat="1" applyFont="1" applyFill="1" applyBorder="1"/>
    <xf numFmtId="178" fontId="9" fillId="7" borderId="11" xfId="0" applyNumberFormat="1" applyFont="1" applyFill="1" applyBorder="1"/>
    <xf numFmtId="0" fontId="9" fillId="7" borderId="12" xfId="0" applyFont="1" applyFill="1" applyBorder="1"/>
    <xf numFmtId="0" fontId="9" fillId="8" borderId="10" xfId="0" applyFont="1" applyFill="1" applyBorder="1"/>
    <xf numFmtId="178" fontId="9" fillId="8" borderId="11" xfId="0" applyNumberFormat="1" applyFont="1" applyFill="1" applyBorder="1"/>
    <xf numFmtId="176" fontId="9" fillId="8" borderId="12" xfId="0" applyNumberFormat="1" applyFont="1" applyFill="1" applyBorder="1"/>
    <xf numFmtId="176" fontId="9" fillId="9" borderId="13" xfId="0" applyNumberFormat="1" applyFont="1" applyFill="1" applyBorder="1"/>
    <xf numFmtId="178" fontId="9" fillId="9" borderId="11" xfId="0" applyNumberFormat="1" applyFont="1" applyFill="1" applyBorder="1"/>
    <xf numFmtId="0" fontId="9" fillId="9" borderId="12" xfId="0" applyFont="1" applyFill="1" applyBorder="1"/>
    <xf numFmtId="0" fontId="9" fillId="9" borderId="10" xfId="0" applyFont="1" applyFill="1" applyBorder="1"/>
    <xf numFmtId="176" fontId="9" fillId="9" borderId="12" xfId="0" applyNumberFormat="1" applyFont="1" applyFill="1" applyBorder="1"/>
    <xf numFmtId="176" fontId="9" fillId="10" borderId="13" xfId="0" applyNumberFormat="1" applyFont="1" applyFill="1" applyBorder="1"/>
    <xf numFmtId="178" fontId="9" fillId="10" borderId="11" xfId="0" applyNumberFormat="1" applyFont="1" applyFill="1" applyBorder="1"/>
    <xf numFmtId="0" fontId="9" fillId="10" borderId="12" xfId="0" applyFont="1" applyFill="1" applyBorder="1"/>
    <xf numFmtId="0" fontId="9" fillId="10" borderId="10" xfId="0" applyFont="1" applyFill="1" applyBorder="1"/>
    <xf numFmtId="176" fontId="9" fillId="10" borderId="12" xfId="0" applyNumberFormat="1" applyFont="1" applyFill="1" applyBorder="1"/>
    <xf numFmtId="176" fontId="9" fillId="11" borderId="13" xfId="0" applyNumberFormat="1" applyFont="1" applyFill="1" applyBorder="1"/>
    <xf numFmtId="178" fontId="9" fillId="11" borderId="11" xfId="0" applyNumberFormat="1" applyFont="1" applyFill="1" applyBorder="1"/>
    <xf numFmtId="0" fontId="9" fillId="11" borderId="12" xfId="0" applyFont="1" applyFill="1" applyBorder="1"/>
    <xf numFmtId="0" fontId="9" fillId="11" borderId="10" xfId="0" applyFont="1" applyFill="1" applyBorder="1"/>
    <xf numFmtId="176" fontId="9" fillId="11" borderId="12" xfId="0" applyNumberFormat="1" applyFont="1" applyFill="1" applyBorder="1"/>
    <xf numFmtId="0" fontId="9" fillId="12" borderId="10" xfId="0" applyFont="1" applyFill="1" applyBorder="1"/>
    <xf numFmtId="178" fontId="9" fillId="12" borderId="11" xfId="0" applyNumberFormat="1" applyFont="1" applyFill="1" applyBorder="1"/>
    <xf numFmtId="176" fontId="9" fillId="12" borderId="12" xfId="0" applyNumberFormat="1" applyFont="1" applyFill="1" applyBorder="1"/>
    <xf numFmtId="176" fontId="9" fillId="12" borderId="13" xfId="0" applyNumberFormat="1" applyFont="1" applyFill="1" applyBorder="1"/>
    <xf numFmtId="0" fontId="9" fillId="12" borderId="12" xfId="0" applyFont="1" applyFill="1" applyBorder="1"/>
    <xf numFmtId="0" fontId="9" fillId="13" borderId="10" xfId="0" applyFont="1" applyFill="1" applyBorder="1"/>
    <xf numFmtId="178" fontId="9" fillId="13" borderId="11" xfId="0" applyNumberFormat="1" applyFont="1" applyFill="1" applyBorder="1"/>
    <xf numFmtId="176" fontId="9" fillId="13" borderId="12" xfId="0" applyNumberFormat="1" applyFont="1" applyFill="1" applyBorder="1"/>
    <xf numFmtId="176" fontId="9" fillId="14" borderId="13" xfId="0" applyNumberFormat="1" applyFont="1" applyFill="1" applyBorder="1"/>
    <xf numFmtId="178" fontId="9" fillId="14" borderId="11" xfId="0" applyNumberFormat="1" applyFont="1" applyFill="1" applyBorder="1"/>
    <xf numFmtId="0" fontId="9" fillId="14" borderId="12" xfId="0" applyFont="1" applyFill="1" applyBorder="1"/>
    <xf numFmtId="0" fontId="9" fillId="14" borderId="10" xfId="0" applyFont="1" applyFill="1" applyBorder="1"/>
    <xf numFmtId="176" fontId="9" fillId="14" borderId="12" xfId="0" applyNumberFormat="1" applyFont="1" applyFill="1" applyBorder="1"/>
    <xf numFmtId="0" fontId="9" fillId="15" borderId="10" xfId="0" applyFont="1" applyFill="1" applyBorder="1"/>
    <xf numFmtId="178" fontId="9" fillId="15" borderId="11" xfId="0" applyNumberFormat="1" applyFont="1" applyFill="1" applyBorder="1"/>
    <xf numFmtId="176" fontId="9" fillId="15" borderId="12" xfId="0" applyNumberFormat="1" applyFont="1" applyFill="1" applyBorder="1"/>
    <xf numFmtId="178" fontId="9" fillId="16" borderId="11" xfId="0" applyNumberFormat="1" applyFont="1" applyFill="1" applyBorder="1"/>
    <xf numFmtId="0" fontId="9" fillId="17" borderId="10" xfId="0" applyFont="1" applyFill="1" applyBorder="1"/>
    <xf numFmtId="178" fontId="9" fillId="17" borderId="11" xfId="0" applyNumberFormat="1" applyFont="1" applyFill="1" applyBorder="1"/>
    <xf numFmtId="176" fontId="9" fillId="17" borderId="12" xfId="0" applyNumberFormat="1" applyFont="1" applyFill="1" applyBorder="1"/>
    <xf numFmtId="176" fontId="9" fillId="16" borderId="13" xfId="0" applyNumberFormat="1" applyFont="1" applyFill="1" applyBorder="1"/>
    <xf numFmtId="0" fontId="9" fillId="16" borderId="12" xfId="0" applyFont="1" applyFill="1" applyBorder="1"/>
    <xf numFmtId="0" fontId="8" fillId="0" borderId="0" xfId="0" applyFont="1"/>
    <xf numFmtId="0" fontId="8" fillId="0" borderId="0" xfId="0" applyFont="1" applyAlignment="1">
      <alignment vertical="top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9" xfId="0" applyFont="1" applyBorder="1" applyAlignment="1">
      <alignment wrapText="1"/>
    </xf>
    <xf numFmtId="176" fontId="9" fillId="0" borderId="5" xfId="0" applyNumberFormat="1" applyFont="1" applyBorder="1" applyAlignment="1">
      <alignment horizontal="center"/>
    </xf>
    <xf numFmtId="176" fontId="9" fillId="0" borderId="6" xfId="0" applyNumberFormat="1" applyFont="1" applyBorder="1" applyAlignment="1">
      <alignment horizontal="center"/>
    </xf>
    <xf numFmtId="176" fontId="9" fillId="0" borderId="7" xfId="0" applyNumberFormat="1" applyFont="1" applyBorder="1" applyAlignment="1">
      <alignment horizontal="center"/>
    </xf>
    <xf numFmtId="176" fontId="9" fillId="0" borderId="8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Sheet4!$B$1:$B$45</c:f>
              <c:numCache>
                <c:formatCode>0.0_);[Red]\(0.0\)</c:formatCode>
                <c:ptCount val="45"/>
                <c:pt idx="0">
                  <c:v>27.911000000000001</c:v>
                </c:pt>
                <c:pt idx="1">
                  <c:v>0.43099999999999999</c:v>
                </c:pt>
                <c:pt idx="2">
                  <c:v>0</c:v>
                </c:pt>
                <c:pt idx="3">
                  <c:v>26.47</c:v>
                </c:pt>
                <c:pt idx="4">
                  <c:v>70.418000000000006</c:v>
                </c:pt>
                <c:pt idx="5">
                  <c:v>6.0830000000000002</c:v>
                </c:pt>
                <c:pt idx="6">
                  <c:v>0</c:v>
                </c:pt>
                <c:pt idx="7">
                  <c:v>24.925000000000001</c:v>
                </c:pt>
                <c:pt idx="8">
                  <c:v>497.91699999999997</c:v>
                </c:pt>
                <c:pt idx="9">
                  <c:v>42.521999999999998</c:v>
                </c:pt>
                <c:pt idx="10">
                  <c:v>69.117999999999995</c:v>
                </c:pt>
                <c:pt idx="11">
                  <c:v>12.48</c:v>
                </c:pt>
                <c:pt idx="12">
                  <c:v>42.570999999999998</c:v>
                </c:pt>
                <c:pt idx="13">
                  <c:v>0.40100000000000002</c:v>
                </c:pt>
                <c:pt idx="14">
                  <c:v>66.445999999999998</c:v>
                </c:pt>
                <c:pt idx="15">
                  <c:v>109.84</c:v>
                </c:pt>
                <c:pt idx="16">
                  <c:v>0</c:v>
                </c:pt>
                <c:pt idx="17">
                  <c:v>49.878999999999998</c:v>
                </c:pt>
                <c:pt idx="18">
                  <c:v>41.220999999999997</c:v>
                </c:pt>
                <c:pt idx="19">
                  <c:v>0.51100000000000001</c:v>
                </c:pt>
                <c:pt idx="20">
                  <c:v>111.176</c:v>
                </c:pt>
                <c:pt idx="21">
                  <c:v>8.1839999999999993</c:v>
                </c:pt>
                <c:pt idx="22">
                  <c:v>13.739000000000001</c:v>
                </c:pt>
                <c:pt idx="23">
                  <c:v>0</c:v>
                </c:pt>
                <c:pt idx="24">
                  <c:v>22.036999999999999</c:v>
                </c:pt>
                <c:pt idx="25">
                  <c:v>0</c:v>
                </c:pt>
                <c:pt idx="26">
                  <c:v>23.991</c:v>
                </c:pt>
                <c:pt idx="27">
                  <c:v>26.181999999999999</c:v>
                </c:pt>
                <c:pt idx="28">
                  <c:v>0.23899999999999999</c:v>
                </c:pt>
                <c:pt idx="29">
                  <c:v>6.2380000000000004</c:v>
                </c:pt>
                <c:pt idx="30">
                  <c:v>78.388999999999996</c:v>
                </c:pt>
                <c:pt idx="31">
                  <c:v>1.341</c:v>
                </c:pt>
                <c:pt idx="32">
                  <c:v>14.68</c:v>
                </c:pt>
                <c:pt idx="33">
                  <c:v>0.56499999999999995</c:v>
                </c:pt>
                <c:pt idx="34">
                  <c:v>0.15</c:v>
                </c:pt>
                <c:pt idx="35">
                  <c:v>3.6539999999999999</c:v>
                </c:pt>
                <c:pt idx="36">
                  <c:v>47.238999999999997</c:v>
                </c:pt>
                <c:pt idx="37">
                  <c:v>0</c:v>
                </c:pt>
                <c:pt idx="38">
                  <c:v>10.105</c:v>
                </c:pt>
                <c:pt idx="39">
                  <c:v>0.34599999999999997</c:v>
                </c:pt>
                <c:pt idx="40">
                  <c:v>0.1</c:v>
                </c:pt>
                <c:pt idx="41">
                  <c:v>0</c:v>
                </c:pt>
                <c:pt idx="42">
                  <c:v>27.376999999999999</c:v>
                </c:pt>
                <c:pt idx="43">
                  <c:v>30.151</c:v>
                </c:pt>
                <c:pt idx="44" formatCode="0.0_ ">
                  <c:v>118</c:v>
                </c:pt>
              </c:numCache>
            </c:numRef>
          </c:xVal>
          <c:yVal>
            <c:numRef>
              <c:f>Sheet4!$C$1:$C$45</c:f>
              <c:numCache>
                <c:formatCode>#,##0_ 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703</c:v>
                </c:pt>
                <c:pt idx="6">
                  <c:v>483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102</c:v>
                </c:pt>
                <c:pt idx="14">
                  <c:v>43</c:v>
                </c:pt>
                <c:pt idx="15">
                  <c:v>0</c:v>
                </c:pt>
                <c:pt idx="16">
                  <c:v>14</c:v>
                </c:pt>
                <c:pt idx="17">
                  <c:v>14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 formatCode="General">
                  <c:v>58</c:v>
                </c:pt>
                <c:pt idx="22" formatCode="General">
                  <c:v>58</c:v>
                </c:pt>
                <c:pt idx="23" formatCode="General">
                  <c:v>161</c:v>
                </c:pt>
                <c:pt idx="24" formatCode="General">
                  <c:v>586</c:v>
                </c:pt>
                <c:pt idx="25" formatCode="General">
                  <c:v>14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43</c:v>
                </c:pt>
                <c:pt idx="30" formatCode="General">
                  <c:v>43</c:v>
                </c:pt>
                <c:pt idx="31" formatCode="General">
                  <c:v>0</c:v>
                </c:pt>
                <c:pt idx="32" formatCode="General">
                  <c:v>14</c:v>
                </c:pt>
                <c:pt idx="33" formatCode="General">
                  <c:v>14</c:v>
                </c:pt>
                <c:pt idx="34" formatCode="General">
                  <c:v>58</c:v>
                </c:pt>
                <c:pt idx="35" formatCode="General">
                  <c:v>0</c:v>
                </c:pt>
                <c:pt idx="36" formatCode="General">
                  <c:v>102</c:v>
                </c:pt>
                <c:pt idx="37" formatCode="General">
                  <c:v>87</c:v>
                </c:pt>
                <c:pt idx="38" formatCode="General">
                  <c:v>0</c:v>
                </c:pt>
                <c:pt idx="39" formatCode="General">
                  <c:v>58</c:v>
                </c:pt>
                <c:pt idx="40" formatCode="General">
                  <c:v>43</c:v>
                </c:pt>
                <c:pt idx="41" formatCode="General">
                  <c:v>117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A5-B14F-8A79-6996D0B5D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5622720"/>
        <c:axId val="1731838464"/>
      </c:scatterChart>
      <c:valAx>
        <c:axId val="1665622720"/>
        <c:scaling>
          <c:orientation val="minMax"/>
          <c:max val="11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TCAA</a:t>
                </a:r>
                <a:r>
                  <a:rPr lang="ja-JP" altLang="en-US"/>
                  <a:t>までの距離</a:t>
                </a:r>
                <a:r>
                  <a:rPr lang="en-US" altLang="ja-JP"/>
                  <a:t>(kbp)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0.0_);[Red]\(0.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1838464"/>
        <c:crosses val="autoZero"/>
        <c:crossBetween val="midCat"/>
      </c:valAx>
      <c:valAx>
        <c:axId val="173183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ブラストシストにおける</a:t>
                </a:r>
                <a:r>
                  <a:rPr lang="en-US" altLang="ja-JP"/>
                  <a:t>TPM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562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遺伝子端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Sheet4!$E$1:$E$45</c:f>
              <c:numCache>
                <c:formatCode>0.0_);[Red]\(0.0\)</c:formatCode>
                <c:ptCount val="45"/>
                <c:pt idx="0">
                  <c:v>27.911000000000001</c:v>
                </c:pt>
                <c:pt idx="1">
                  <c:v>0.43099999999999999</c:v>
                </c:pt>
                <c:pt idx="2">
                  <c:v>0</c:v>
                </c:pt>
                <c:pt idx="3">
                  <c:v>26.47</c:v>
                </c:pt>
                <c:pt idx="4">
                  <c:v>11.202999999999999</c:v>
                </c:pt>
                <c:pt idx="5">
                  <c:v>2.9279999999999999</c:v>
                </c:pt>
                <c:pt idx="6">
                  <c:v>0</c:v>
                </c:pt>
                <c:pt idx="7">
                  <c:v>16.291</c:v>
                </c:pt>
                <c:pt idx="8">
                  <c:v>497.91699999999997</c:v>
                </c:pt>
                <c:pt idx="9">
                  <c:v>35.707000000000001</c:v>
                </c:pt>
                <c:pt idx="10">
                  <c:v>46.948</c:v>
                </c:pt>
                <c:pt idx="11">
                  <c:v>8.0470000000000006</c:v>
                </c:pt>
                <c:pt idx="12">
                  <c:v>42.570999999999998</c:v>
                </c:pt>
                <c:pt idx="13">
                  <c:v>0.40100000000000002</c:v>
                </c:pt>
                <c:pt idx="14">
                  <c:v>66.445999999999998</c:v>
                </c:pt>
                <c:pt idx="15">
                  <c:v>97.26</c:v>
                </c:pt>
                <c:pt idx="16">
                  <c:v>0</c:v>
                </c:pt>
                <c:pt idx="17">
                  <c:v>4.0060000000000002</c:v>
                </c:pt>
                <c:pt idx="18">
                  <c:v>1.417</c:v>
                </c:pt>
                <c:pt idx="19">
                  <c:v>0.51100000000000001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20.393999999999998</c:v>
                </c:pt>
                <c:pt idx="25">
                  <c:v>0</c:v>
                </c:pt>
                <c:pt idx="26">
                  <c:v>23.991</c:v>
                </c:pt>
                <c:pt idx="27">
                  <c:v>26.181999999999999</c:v>
                </c:pt>
                <c:pt idx="28">
                  <c:v>0.23899999999999999</c:v>
                </c:pt>
                <c:pt idx="29">
                  <c:v>3.766</c:v>
                </c:pt>
                <c:pt idx="30">
                  <c:v>50.639000000000003</c:v>
                </c:pt>
                <c:pt idx="31">
                  <c:v>1.341</c:v>
                </c:pt>
                <c:pt idx="32">
                  <c:v>0.111</c:v>
                </c:pt>
                <c:pt idx="33">
                  <c:v>0.56499999999999995</c:v>
                </c:pt>
                <c:pt idx="34">
                  <c:v>0.15</c:v>
                </c:pt>
                <c:pt idx="35">
                  <c:v>3.6539999999999999</c:v>
                </c:pt>
                <c:pt idx="36">
                  <c:v>3.4239999999999999</c:v>
                </c:pt>
                <c:pt idx="37">
                  <c:v>0</c:v>
                </c:pt>
                <c:pt idx="38">
                  <c:v>8.2040000000000006</c:v>
                </c:pt>
                <c:pt idx="39">
                  <c:v>0.34599999999999997</c:v>
                </c:pt>
                <c:pt idx="40">
                  <c:v>0.1</c:v>
                </c:pt>
                <c:pt idx="41">
                  <c:v>0</c:v>
                </c:pt>
                <c:pt idx="42">
                  <c:v>3.5190000000000001</c:v>
                </c:pt>
                <c:pt idx="43">
                  <c:v>30.151</c:v>
                </c:pt>
                <c:pt idx="44" formatCode="0.0_ ">
                  <c:v>118</c:v>
                </c:pt>
              </c:numCache>
            </c:numRef>
          </c:xVal>
          <c:yVal>
            <c:numRef>
              <c:f>Sheet4!$F$1:$F$45</c:f>
              <c:numCache>
                <c:formatCode>#,##0_ 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703</c:v>
                </c:pt>
                <c:pt idx="6">
                  <c:v>483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102</c:v>
                </c:pt>
                <c:pt idx="14">
                  <c:v>43</c:v>
                </c:pt>
                <c:pt idx="15">
                  <c:v>0</c:v>
                </c:pt>
                <c:pt idx="16">
                  <c:v>14</c:v>
                </c:pt>
                <c:pt idx="17">
                  <c:v>14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 formatCode="General">
                  <c:v>58</c:v>
                </c:pt>
                <c:pt idx="22" formatCode="General">
                  <c:v>58</c:v>
                </c:pt>
                <c:pt idx="23" formatCode="General">
                  <c:v>161</c:v>
                </c:pt>
                <c:pt idx="24" formatCode="General">
                  <c:v>586</c:v>
                </c:pt>
                <c:pt idx="25" formatCode="General">
                  <c:v>14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43</c:v>
                </c:pt>
                <c:pt idx="30" formatCode="General">
                  <c:v>43</c:v>
                </c:pt>
                <c:pt idx="31" formatCode="General">
                  <c:v>0</c:v>
                </c:pt>
                <c:pt idx="32" formatCode="General">
                  <c:v>14</c:v>
                </c:pt>
                <c:pt idx="33" formatCode="General">
                  <c:v>14</c:v>
                </c:pt>
                <c:pt idx="34" formatCode="General">
                  <c:v>58</c:v>
                </c:pt>
                <c:pt idx="35" formatCode="General">
                  <c:v>0</c:v>
                </c:pt>
                <c:pt idx="36" formatCode="General">
                  <c:v>102</c:v>
                </c:pt>
                <c:pt idx="37" formatCode="General">
                  <c:v>87</c:v>
                </c:pt>
                <c:pt idx="38" formatCode="General">
                  <c:v>0</c:v>
                </c:pt>
                <c:pt idx="39" formatCode="General">
                  <c:v>58</c:v>
                </c:pt>
                <c:pt idx="40" formatCode="General">
                  <c:v>43</c:v>
                </c:pt>
                <c:pt idx="41" formatCode="General">
                  <c:v>117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4B-2744-859E-3CDB977B3C7A}"/>
            </c:ext>
          </c:extLst>
        </c:ser>
        <c:ser>
          <c:idx val="0"/>
          <c:order val="1"/>
          <c:tx>
            <c:v>転写開始位置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Sheet4!$B$1:$B$45</c:f>
              <c:numCache>
                <c:formatCode>0.0_);[Red]\(0.0\)</c:formatCode>
                <c:ptCount val="45"/>
                <c:pt idx="0">
                  <c:v>27.911000000000001</c:v>
                </c:pt>
                <c:pt idx="1">
                  <c:v>0.43099999999999999</c:v>
                </c:pt>
                <c:pt idx="2">
                  <c:v>0</c:v>
                </c:pt>
                <c:pt idx="3">
                  <c:v>26.47</c:v>
                </c:pt>
                <c:pt idx="4">
                  <c:v>70.418000000000006</c:v>
                </c:pt>
                <c:pt idx="5">
                  <c:v>6.0830000000000002</c:v>
                </c:pt>
                <c:pt idx="6">
                  <c:v>0</c:v>
                </c:pt>
                <c:pt idx="7">
                  <c:v>24.925000000000001</c:v>
                </c:pt>
                <c:pt idx="8">
                  <c:v>497.91699999999997</c:v>
                </c:pt>
                <c:pt idx="9">
                  <c:v>42.521999999999998</c:v>
                </c:pt>
                <c:pt idx="10">
                  <c:v>69.117999999999995</c:v>
                </c:pt>
                <c:pt idx="11">
                  <c:v>12.48</c:v>
                </c:pt>
                <c:pt idx="12">
                  <c:v>42.570999999999998</c:v>
                </c:pt>
                <c:pt idx="13">
                  <c:v>0.40100000000000002</c:v>
                </c:pt>
                <c:pt idx="14">
                  <c:v>66.445999999999998</c:v>
                </c:pt>
                <c:pt idx="15">
                  <c:v>109.84</c:v>
                </c:pt>
                <c:pt idx="16">
                  <c:v>0</c:v>
                </c:pt>
                <c:pt idx="17">
                  <c:v>49.878999999999998</c:v>
                </c:pt>
                <c:pt idx="18">
                  <c:v>41.220999999999997</c:v>
                </c:pt>
                <c:pt idx="19">
                  <c:v>0.51100000000000001</c:v>
                </c:pt>
                <c:pt idx="20">
                  <c:v>111.176</c:v>
                </c:pt>
                <c:pt idx="21">
                  <c:v>8.1839999999999993</c:v>
                </c:pt>
                <c:pt idx="22">
                  <c:v>13.739000000000001</c:v>
                </c:pt>
                <c:pt idx="23">
                  <c:v>0</c:v>
                </c:pt>
                <c:pt idx="24">
                  <c:v>22.036999999999999</c:v>
                </c:pt>
                <c:pt idx="25">
                  <c:v>0</c:v>
                </c:pt>
                <c:pt idx="26">
                  <c:v>23.991</c:v>
                </c:pt>
                <c:pt idx="27">
                  <c:v>26.181999999999999</c:v>
                </c:pt>
                <c:pt idx="28">
                  <c:v>0.23899999999999999</c:v>
                </c:pt>
                <c:pt idx="29">
                  <c:v>6.2380000000000004</c:v>
                </c:pt>
                <c:pt idx="30">
                  <c:v>78.388999999999996</c:v>
                </c:pt>
                <c:pt idx="31">
                  <c:v>1.341</c:v>
                </c:pt>
                <c:pt idx="32">
                  <c:v>14.68</c:v>
                </c:pt>
                <c:pt idx="33">
                  <c:v>0.56499999999999995</c:v>
                </c:pt>
                <c:pt idx="34">
                  <c:v>0.15</c:v>
                </c:pt>
                <c:pt idx="35">
                  <c:v>3.6539999999999999</c:v>
                </c:pt>
                <c:pt idx="36">
                  <c:v>47.238999999999997</c:v>
                </c:pt>
                <c:pt idx="37">
                  <c:v>0</c:v>
                </c:pt>
                <c:pt idx="38">
                  <c:v>10.105</c:v>
                </c:pt>
                <c:pt idx="39">
                  <c:v>0.34599999999999997</c:v>
                </c:pt>
                <c:pt idx="40">
                  <c:v>0.1</c:v>
                </c:pt>
                <c:pt idx="41">
                  <c:v>0</c:v>
                </c:pt>
                <c:pt idx="42">
                  <c:v>27.376999999999999</c:v>
                </c:pt>
                <c:pt idx="43">
                  <c:v>30.151</c:v>
                </c:pt>
                <c:pt idx="44" formatCode="0.0_ ">
                  <c:v>118</c:v>
                </c:pt>
              </c:numCache>
            </c:numRef>
          </c:xVal>
          <c:yVal>
            <c:numRef>
              <c:f>Sheet4!$C$1:$C$45</c:f>
              <c:numCache>
                <c:formatCode>#,##0_ 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703</c:v>
                </c:pt>
                <c:pt idx="6">
                  <c:v>483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102</c:v>
                </c:pt>
                <c:pt idx="14">
                  <c:v>43</c:v>
                </c:pt>
                <c:pt idx="15">
                  <c:v>0</c:v>
                </c:pt>
                <c:pt idx="16">
                  <c:v>14</c:v>
                </c:pt>
                <c:pt idx="17">
                  <c:v>14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 formatCode="General">
                  <c:v>58</c:v>
                </c:pt>
                <c:pt idx="22" formatCode="General">
                  <c:v>58</c:v>
                </c:pt>
                <c:pt idx="23" formatCode="General">
                  <c:v>161</c:v>
                </c:pt>
                <c:pt idx="24" formatCode="General">
                  <c:v>586</c:v>
                </c:pt>
                <c:pt idx="25" formatCode="General">
                  <c:v>14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43</c:v>
                </c:pt>
                <c:pt idx="30" formatCode="General">
                  <c:v>43</c:v>
                </c:pt>
                <c:pt idx="31" formatCode="General">
                  <c:v>0</c:v>
                </c:pt>
                <c:pt idx="32" formatCode="General">
                  <c:v>14</c:v>
                </c:pt>
                <c:pt idx="33" formatCode="General">
                  <c:v>14</c:v>
                </c:pt>
                <c:pt idx="34" formatCode="General">
                  <c:v>58</c:v>
                </c:pt>
                <c:pt idx="35" formatCode="General">
                  <c:v>0</c:v>
                </c:pt>
                <c:pt idx="36" formatCode="General">
                  <c:v>102</c:v>
                </c:pt>
                <c:pt idx="37" formatCode="General">
                  <c:v>87</c:v>
                </c:pt>
                <c:pt idx="38" formatCode="General">
                  <c:v>0</c:v>
                </c:pt>
                <c:pt idx="39" formatCode="General">
                  <c:v>58</c:v>
                </c:pt>
                <c:pt idx="40" formatCode="General">
                  <c:v>43</c:v>
                </c:pt>
                <c:pt idx="41" formatCode="General">
                  <c:v>117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B-2744-859E-3CDB977B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5622720"/>
        <c:axId val="1731838464"/>
      </c:scatterChart>
      <c:valAx>
        <c:axId val="1665622720"/>
        <c:scaling>
          <c:orientation val="minMax"/>
          <c:max val="11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/>
                  <a:t>TCAA</a:t>
                </a:r>
                <a:r>
                  <a:rPr lang="ja-JP" altLang="en-US" sz="1100"/>
                  <a:t>までの距離</a:t>
                </a:r>
                <a:r>
                  <a:rPr lang="en-US" altLang="ja-JP" sz="1100"/>
                  <a:t>(kbp)</a:t>
                </a:r>
                <a:endParaRPr lang="ja-JP" altLang="en-US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0.0_);[Red]\(0.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1838464"/>
        <c:crosses val="autoZero"/>
        <c:crossBetween val="midCat"/>
      </c:valAx>
      <c:valAx>
        <c:axId val="173183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/>
                  <a:t>ブラストシストにおける</a:t>
                </a:r>
                <a:r>
                  <a:rPr lang="en-US" altLang="ja-JP" sz="1100"/>
                  <a:t>TPM</a:t>
                </a:r>
                <a:endParaRPr lang="ja-JP" altLang="en-US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5622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97D43D3-072F-FC4A-9A64-EB62488D98DF}">
  <sheetPr/>
  <sheetViews>
    <sheetView zoomScale="96" workbookViewId="0" zoomToFit="1"/>
  </sheetViews>
  <pageMargins left="0.25" right="0.25" top="0.75" bottom="0.75" header="0.3" footer="0.3"/>
  <pageSetup paperSize="9" orientation="landscape" horizontalDpi="0" verticalDpi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DE6261D-7115-5C42-815B-4C2EDBF4723B}">
  <sheetPr/>
  <sheetViews>
    <sheetView zoomScale="96" workbookViewId="0" zoomToFit="1"/>
  </sheetViews>
  <pageMargins left="0.25" right="0.25" top="0.75" bottom="0.75" header="0.3" footer="0.3"/>
  <pageSetup paperSize="9" orientation="landscape" horizontalDpi="0" verticalDpi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20312" cy="6072187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6F69A0-8DD4-294B-8196-F64C36D58D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0.90167</cdr:x>
      <cdr:y>0.84919</cdr:y>
    </cdr:from>
    <cdr:to>
      <cdr:x>1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E20A66D-872C-2C40-BE23-6C9185CE0EA0}"/>
            </a:ext>
          </a:extLst>
        </cdr:cNvPr>
        <cdr:cNvSpPr txBox="1"/>
      </cdr:nvSpPr>
      <cdr:spPr>
        <a:xfrm xmlns:a="http://schemas.openxmlformats.org/drawingml/2006/main">
          <a:off x="8868103" y="559456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497.9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0.9281</cdr:x>
      <cdr:y>0.85185</cdr:y>
    </cdr:from>
    <cdr:to>
      <cdr:x>0.94512</cdr:x>
      <cdr:y>0.94553</cdr:y>
    </cdr:to>
    <cdr:sp macro="" textlink="">
      <cdr:nvSpPr>
        <cdr:cNvPr id="5" name="フリーフォーム 4">
          <a:extLst xmlns:a="http://schemas.openxmlformats.org/drawingml/2006/main">
            <a:ext uri="{FF2B5EF4-FFF2-40B4-BE49-F238E27FC236}">
              <a16:creationId xmlns:a16="http://schemas.microsoft.com/office/drawing/2014/main" id="{E7F9CB15-EBAC-C84F-A9B6-791D2617A675}"/>
            </a:ext>
          </a:extLst>
        </cdr:cNvPr>
        <cdr:cNvSpPr/>
      </cdr:nvSpPr>
      <cdr:spPr>
        <a:xfrm xmlns:a="http://schemas.openxmlformats.org/drawingml/2006/main">
          <a:off x="9392664" y="5172604"/>
          <a:ext cx="172209" cy="568854"/>
        </a:xfrm>
        <a:custGeom xmlns:a="http://schemas.openxmlformats.org/drawingml/2006/main">
          <a:avLst/>
          <a:gdLst>
            <a:gd name="connsiteX0" fmla="*/ 158794 w 172209"/>
            <a:gd name="connsiteY0" fmla="*/ 0 h 568854"/>
            <a:gd name="connsiteX1" fmla="*/ 44 w 172209"/>
            <a:gd name="connsiteY1" fmla="*/ 211667 h 568854"/>
            <a:gd name="connsiteX2" fmla="*/ 172024 w 172209"/>
            <a:gd name="connsiteY2" fmla="*/ 423334 h 568854"/>
            <a:gd name="connsiteX3" fmla="*/ 26503 w 172209"/>
            <a:gd name="connsiteY3" fmla="*/ 568854 h 5688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2209" h="568854">
              <a:moveTo>
                <a:pt x="158794" y="0"/>
              </a:moveTo>
              <a:cubicBezTo>
                <a:pt x="78316" y="70555"/>
                <a:pt x="-2161" y="141111"/>
                <a:pt x="44" y="211667"/>
              </a:cubicBezTo>
              <a:cubicBezTo>
                <a:pt x="2249" y="282223"/>
                <a:pt x="167614" y="363803"/>
                <a:pt x="172024" y="423334"/>
              </a:cubicBezTo>
              <a:cubicBezTo>
                <a:pt x="176434" y="482865"/>
                <a:pt x="101468" y="525859"/>
                <a:pt x="26503" y="568854"/>
              </a:cubicBezTo>
            </a:path>
          </a:pathLst>
        </a:custGeom>
        <a:ln xmlns:a="http://schemas.openxmlformats.org/drawingml/2006/main" w="38100" cmpd="dbl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130118" cy="6081059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A578E9-42E5-EB4C-BB06-8F1F3F7E3D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0.79971</cdr:x>
      <cdr:y>0.84483</cdr:y>
    </cdr:from>
    <cdr:to>
      <cdr:x>0.89804</cdr:x>
      <cdr:y>0.99564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E20A66D-872C-2C40-BE23-6C9185CE0EA0}"/>
            </a:ext>
          </a:extLst>
        </cdr:cNvPr>
        <cdr:cNvSpPr txBox="1"/>
      </cdr:nvSpPr>
      <cdr:spPr>
        <a:xfrm xmlns:a="http://schemas.openxmlformats.org/drawingml/2006/main">
          <a:off x="8093307" y="5129981"/>
          <a:ext cx="995130" cy="915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altLang="ja-JP" sz="1050">
              <a:latin typeface="+mn-ea"/>
              <a:ea typeface="+mn-ea"/>
            </a:rPr>
            <a:t>497.9</a:t>
          </a:r>
          <a:endParaRPr lang="ja-JP" altLang="en-US" sz="105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0.82745</cdr:x>
      <cdr:y>0.84314</cdr:y>
    </cdr:from>
    <cdr:to>
      <cdr:x>0.84447</cdr:x>
      <cdr:y>0.93682</cdr:y>
    </cdr:to>
    <cdr:sp macro="" textlink="">
      <cdr:nvSpPr>
        <cdr:cNvPr id="5" name="フリーフォーム 4">
          <a:extLst xmlns:a="http://schemas.openxmlformats.org/drawingml/2006/main">
            <a:ext uri="{FF2B5EF4-FFF2-40B4-BE49-F238E27FC236}">
              <a16:creationId xmlns:a16="http://schemas.microsoft.com/office/drawing/2014/main" id="{E7F9CB15-EBAC-C84F-A9B6-791D2617A675}"/>
            </a:ext>
          </a:extLst>
        </cdr:cNvPr>
        <cdr:cNvSpPr/>
      </cdr:nvSpPr>
      <cdr:spPr>
        <a:xfrm xmlns:a="http://schemas.openxmlformats.org/drawingml/2006/main">
          <a:off x="8374016" y="5119676"/>
          <a:ext cx="172247" cy="568843"/>
        </a:xfrm>
        <a:custGeom xmlns:a="http://schemas.openxmlformats.org/drawingml/2006/main">
          <a:avLst/>
          <a:gdLst>
            <a:gd name="connsiteX0" fmla="*/ 158794 w 172209"/>
            <a:gd name="connsiteY0" fmla="*/ 0 h 568854"/>
            <a:gd name="connsiteX1" fmla="*/ 44 w 172209"/>
            <a:gd name="connsiteY1" fmla="*/ 211667 h 568854"/>
            <a:gd name="connsiteX2" fmla="*/ 172024 w 172209"/>
            <a:gd name="connsiteY2" fmla="*/ 423334 h 568854"/>
            <a:gd name="connsiteX3" fmla="*/ 26503 w 172209"/>
            <a:gd name="connsiteY3" fmla="*/ 568854 h 5688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2209" h="568854">
              <a:moveTo>
                <a:pt x="158794" y="0"/>
              </a:moveTo>
              <a:cubicBezTo>
                <a:pt x="78316" y="70555"/>
                <a:pt x="-2161" y="141111"/>
                <a:pt x="44" y="211667"/>
              </a:cubicBezTo>
              <a:cubicBezTo>
                <a:pt x="2249" y="282223"/>
                <a:pt x="167614" y="363803"/>
                <a:pt x="172024" y="423334"/>
              </a:cubicBezTo>
              <a:cubicBezTo>
                <a:pt x="176434" y="482865"/>
                <a:pt x="101468" y="525859"/>
                <a:pt x="26503" y="568854"/>
              </a:cubicBezTo>
            </a:path>
          </a:pathLst>
        </a:custGeom>
        <a:ln xmlns:a="http://schemas.openxmlformats.org/drawingml/2006/main" w="38100" cmpd="dbl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155"/>
  <sheetViews>
    <sheetView tabSelected="1" zoomScale="50" zoomScaleNormal="50" workbookViewId="0">
      <selection activeCell="AW1" sqref="AW1"/>
    </sheetView>
  </sheetViews>
  <sheetFormatPr baseColWidth="10" defaultColWidth="3.42578125" defaultRowHeight="22"/>
  <cols>
    <col min="1" max="16384" width="3.42578125" style="1"/>
  </cols>
  <sheetData>
    <row r="1" spans="4:104" s="7" customFormat="1" ht="88">
      <c r="D1" s="110" t="s">
        <v>242</v>
      </c>
    </row>
    <row r="3" spans="4:104" ht="42">
      <c r="D3" s="5" t="s">
        <v>55</v>
      </c>
      <c r="E3" s="5"/>
      <c r="F3" s="5"/>
      <c r="G3" s="5"/>
      <c r="H3" s="5"/>
      <c r="I3" s="5"/>
      <c r="J3" s="5"/>
      <c r="K3" s="5"/>
      <c r="L3" s="5"/>
      <c r="M3" s="5"/>
      <c r="N3" s="5" t="s">
        <v>0</v>
      </c>
      <c r="O3" s="5"/>
      <c r="P3" s="5"/>
      <c r="Q3" s="5"/>
      <c r="R3" s="5"/>
      <c r="S3" s="5"/>
      <c r="T3" s="5"/>
      <c r="U3" s="5"/>
      <c r="V3" s="5"/>
      <c r="W3" s="5"/>
      <c r="X3" s="5" t="s">
        <v>1</v>
      </c>
      <c r="Y3" s="5"/>
      <c r="Z3" s="5"/>
      <c r="AA3" s="5"/>
      <c r="AB3" s="5"/>
      <c r="AC3" s="5"/>
      <c r="AD3" s="5"/>
      <c r="AE3" s="5"/>
      <c r="AF3" s="5"/>
      <c r="AG3" s="5"/>
      <c r="AH3" s="5" t="s">
        <v>2</v>
      </c>
      <c r="AI3" s="5"/>
      <c r="AJ3" s="5"/>
      <c r="AK3" s="5"/>
      <c r="AL3" s="5"/>
      <c r="AM3" s="5"/>
      <c r="AN3" s="5"/>
      <c r="AO3" s="5"/>
      <c r="AP3" s="5"/>
      <c r="AQ3" s="5"/>
      <c r="AR3" s="5" t="s">
        <v>3</v>
      </c>
      <c r="AS3" s="5"/>
      <c r="AT3" s="5"/>
      <c r="AU3" s="5"/>
      <c r="AV3" s="5"/>
      <c r="AW3" s="5"/>
      <c r="AX3" s="5"/>
      <c r="AY3" s="5"/>
      <c r="AZ3" s="5"/>
      <c r="BA3" s="5"/>
      <c r="BB3" s="5" t="s">
        <v>4</v>
      </c>
      <c r="BC3" s="5"/>
      <c r="BD3" s="5"/>
      <c r="BE3" s="5"/>
      <c r="BF3" s="5"/>
      <c r="BG3" s="5"/>
      <c r="BH3" s="5"/>
      <c r="BI3" s="5"/>
      <c r="BJ3" s="5"/>
      <c r="BK3" s="5"/>
      <c r="BL3" s="5" t="s">
        <v>5</v>
      </c>
      <c r="BM3" s="5"/>
      <c r="BN3" s="5"/>
      <c r="BO3" s="5"/>
      <c r="BP3" s="5"/>
      <c r="BQ3" s="5"/>
      <c r="BR3" s="5"/>
      <c r="BS3" s="5"/>
      <c r="BT3" s="5"/>
      <c r="BU3" s="5"/>
      <c r="BV3" s="5" t="s">
        <v>6</v>
      </c>
      <c r="BW3" s="5"/>
      <c r="BX3" s="5"/>
      <c r="BY3" s="5"/>
      <c r="BZ3" s="5"/>
      <c r="CA3" s="5"/>
      <c r="CB3" s="5"/>
      <c r="CC3" s="5"/>
      <c r="CD3" s="5"/>
      <c r="CE3" s="5"/>
      <c r="CF3" s="5" t="s">
        <v>7</v>
      </c>
      <c r="CG3" s="5"/>
      <c r="CH3" s="5"/>
      <c r="CI3" s="5"/>
      <c r="CJ3" s="5"/>
      <c r="CK3" s="5"/>
      <c r="CL3" s="5"/>
      <c r="CM3" s="5"/>
      <c r="CN3" s="5"/>
      <c r="CO3" s="5"/>
      <c r="CP3" s="5" t="s">
        <v>8</v>
      </c>
      <c r="CQ3" s="5"/>
      <c r="CR3" s="5"/>
      <c r="CS3" s="5"/>
      <c r="CT3" s="5"/>
      <c r="CU3" s="5"/>
      <c r="CV3" s="5"/>
      <c r="CW3" s="5"/>
      <c r="CX3" s="5"/>
      <c r="CY3" s="5"/>
      <c r="CZ3" s="5" t="s">
        <v>9</v>
      </c>
    </row>
    <row r="4" spans="4:104" ht="23" thickBot="1">
      <c r="D4" s="4"/>
      <c r="N4" s="2"/>
      <c r="X4" s="2"/>
      <c r="AH4" s="2"/>
      <c r="AR4" s="2"/>
      <c r="BB4" s="2"/>
      <c r="BL4" s="2"/>
      <c r="BV4" s="2"/>
      <c r="CF4" s="2"/>
      <c r="CP4" s="2"/>
      <c r="CY4" s="3"/>
    </row>
    <row r="5" spans="4:104">
      <c r="D5" s="87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71"/>
      <c r="AI5" s="71"/>
      <c r="AJ5" s="73"/>
      <c r="AK5" s="71"/>
      <c r="AL5" s="73"/>
      <c r="AM5" s="73"/>
      <c r="AN5" s="73"/>
      <c r="AO5" s="73"/>
      <c r="AP5" s="71"/>
      <c r="AQ5" s="73"/>
      <c r="AR5" s="73"/>
      <c r="AS5" s="71"/>
      <c r="AT5" s="73"/>
      <c r="AU5" s="71"/>
      <c r="AV5" s="73"/>
      <c r="AW5" s="73"/>
      <c r="AX5" s="73"/>
      <c r="AY5" s="71"/>
      <c r="AZ5" s="71"/>
      <c r="BA5" s="71"/>
      <c r="BB5" s="73"/>
      <c r="BC5" s="71"/>
      <c r="BD5" s="73"/>
      <c r="BE5" s="71"/>
      <c r="BF5" s="71"/>
      <c r="BG5" s="71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1"/>
      <c r="CT5" s="73"/>
      <c r="CU5" s="73"/>
      <c r="CV5" s="73"/>
      <c r="CW5" s="73"/>
      <c r="CX5" s="73"/>
      <c r="CY5" s="84"/>
    </row>
    <row r="6" spans="4:104">
      <c r="D6" s="88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72"/>
      <c r="AI6" s="72"/>
      <c r="AJ6" s="74"/>
      <c r="AK6" s="72"/>
      <c r="AL6" s="74"/>
      <c r="AM6" s="74"/>
      <c r="AN6" s="74"/>
      <c r="AO6" s="74"/>
      <c r="AP6" s="72"/>
      <c r="AQ6" s="74"/>
      <c r="AR6" s="74"/>
      <c r="AS6" s="72"/>
      <c r="AT6" s="74"/>
      <c r="AU6" s="72"/>
      <c r="AV6" s="74"/>
      <c r="AW6" s="74"/>
      <c r="AX6" s="74"/>
      <c r="AY6" s="72"/>
      <c r="AZ6" s="72"/>
      <c r="BA6" s="72"/>
      <c r="BB6" s="74"/>
      <c r="BC6" s="72"/>
      <c r="BD6" s="74"/>
      <c r="BE6" s="72"/>
      <c r="BF6" s="72"/>
      <c r="BG6" s="72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2"/>
      <c r="CT6" s="74"/>
      <c r="CU6" s="74"/>
      <c r="CV6" s="74"/>
      <c r="CW6" s="74"/>
      <c r="CX6" s="74"/>
      <c r="CY6" s="76"/>
    </row>
    <row r="7" spans="4:104">
      <c r="D7" s="88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72"/>
      <c r="AI7" s="72"/>
      <c r="AJ7" s="74"/>
      <c r="AK7" s="72"/>
      <c r="AL7" s="74"/>
      <c r="AM7" s="74"/>
      <c r="AN7" s="74"/>
      <c r="AO7" s="74"/>
      <c r="AP7" s="72"/>
      <c r="AQ7" s="74"/>
      <c r="AR7" s="74"/>
      <c r="AS7" s="72"/>
      <c r="AT7" s="74"/>
      <c r="AU7" s="72"/>
      <c r="AV7" s="74"/>
      <c r="AW7" s="74"/>
      <c r="AX7" s="74"/>
      <c r="AY7" s="72"/>
      <c r="AZ7" s="72"/>
      <c r="BA7" s="72"/>
      <c r="BB7" s="74"/>
      <c r="BC7" s="72"/>
      <c r="BD7" s="74"/>
      <c r="BE7" s="72"/>
      <c r="BF7" s="72"/>
      <c r="BG7" s="72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2"/>
      <c r="CT7" s="74"/>
      <c r="CU7" s="74"/>
      <c r="CV7" s="74"/>
      <c r="CW7" s="74"/>
      <c r="CX7" s="74"/>
      <c r="CY7" s="76"/>
    </row>
    <row r="8" spans="4:104">
      <c r="D8" s="8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8"/>
      <c r="BM8" s="78"/>
      <c r="BN8" s="72"/>
      <c r="BO8" s="72"/>
      <c r="BP8" s="72"/>
      <c r="BQ8" s="78"/>
      <c r="BR8" s="72"/>
      <c r="BS8" s="78"/>
      <c r="BT8" s="78"/>
      <c r="BU8" s="78"/>
      <c r="BV8" s="78"/>
      <c r="BW8" s="78"/>
      <c r="BX8" s="80"/>
      <c r="BY8" s="80"/>
      <c r="BZ8" s="78"/>
      <c r="CA8" s="80"/>
      <c r="CB8" s="80"/>
      <c r="CC8" s="80"/>
      <c r="CD8" s="80"/>
      <c r="CE8" s="72"/>
      <c r="CF8" s="72"/>
      <c r="CG8" s="78"/>
      <c r="CH8" s="72"/>
      <c r="CI8" s="78"/>
      <c r="CJ8" s="72"/>
      <c r="CK8" s="72"/>
      <c r="CL8" s="72"/>
      <c r="CM8" s="72"/>
      <c r="CN8" s="72"/>
      <c r="CO8" s="72"/>
      <c r="CP8" s="78"/>
      <c r="CQ8" s="72"/>
      <c r="CR8" s="72"/>
      <c r="CS8" s="72"/>
      <c r="CT8" s="72"/>
      <c r="CU8" s="72"/>
      <c r="CV8" s="72"/>
      <c r="CW8" s="78"/>
      <c r="CX8" s="72"/>
      <c r="CY8" s="76"/>
    </row>
    <row r="9" spans="4:104" ht="24" customHeight="1">
      <c r="D9" s="8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8"/>
      <c r="BM9" s="78"/>
      <c r="BN9" s="72"/>
      <c r="BO9" s="72"/>
      <c r="BP9" s="72"/>
      <c r="BQ9" s="78"/>
      <c r="BR9" s="72"/>
      <c r="BS9" s="78"/>
      <c r="BT9" s="78"/>
      <c r="BU9" s="78"/>
      <c r="BV9" s="78"/>
      <c r="BW9" s="78"/>
      <c r="BX9" s="80"/>
      <c r="BY9" s="80"/>
      <c r="BZ9" s="78"/>
      <c r="CA9" s="80"/>
      <c r="CB9" s="80"/>
      <c r="CC9" s="80"/>
      <c r="CD9" s="80"/>
      <c r="CE9" s="72"/>
      <c r="CF9" s="72"/>
      <c r="CG9" s="78"/>
      <c r="CH9" s="72"/>
      <c r="CI9" s="78"/>
      <c r="CJ9" s="72"/>
      <c r="CK9" s="72"/>
      <c r="CL9" s="72"/>
      <c r="CM9" s="72"/>
      <c r="CN9" s="72"/>
      <c r="CO9" s="72"/>
      <c r="CP9" s="78"/>
      <c r="CQ9" s="72"/>
      <c r="CR9" s="72"/>
      <c r="CS9" s="72"/>
      <c r="CT9" s="72"/>
      <c r="CU9" s="72"/>
      <c r="CV9" s="72"/>
      <c r="CW9" s="78"/>
      <c r="CX9" s="72"/>
      <c r="CY9" s="76"/>
    </row>
    <row r="10" spans="4:104" ht="25" customHeight="1" thickBot="1">
      <c r="D10" s="83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9"/>
      <c r="BM10" s="79"/>
      <c r="BN10" s="75"/>
      <c r="BO10" s="75"/>
      <c r="BP10" s="75"/>
      <c r="BQ10" s="79"/>
      <c r="BR10" s="75"/>
      <c r="BS10" s="79"/>
      <c r="BT10" s="79"/>
      <c r="BU10" s="79"/>
      <c r="BV10" s="79"/>
      <c r="BW10" s="79"/>
      <c r="BX10" s="81"/>
      <c r="BY10" s="81"/>
      <c r="BZ10" s="79"/>
      <c r="CA10" s="81"/>
      <c r="CB10" s="81"/>
      <c r="CC10" s="81"/>
      <c r="CD10" s="81"/>
      <c r="CE10" s="75"/>
      <c r="CF10" s="75"/>
      <c r="CG10" s="79"/>
      <c r="CH10" s="75"/>
      <c r="CI10" s="79"/>
      <c r="CJ10" s="75"/>
      <c r="CK10" s="75"/>
      <c r="CL10" s="75"/>
      <c r="CM10" s="75"/>
      <c r="CN10" s="75"/>
      <c r="CO10" s="75"/>
      <c r="CP10" s="79"/>
      <c r="CQ10" s="75"/>
      <c r="CR10" s="75"/>
      <c r="CS10" s="75"/>
      <c r="CT10" s="75"/>
      <c r="CU10" s="75"/>
      <c r="CV10" s="75"/>
      <c r="CW10" s="79"/>
      <c r="CX10" s="75"/>
      <c r="CY10" s="77"/>
    </row>
    <row r="11" spans="4:104">
      <c r="CB11" s="69" t="s">
        <v>239</v>
      </c>
      <c r="CC11" s="69" t="s">
        <v>240</v>
      </c>
      <c r="CD11" s="69" t="s">
        <v>239</v>
      </c>
    </row>
    <row r="12" spans="4:104" s="5" customFormat="1" ht="42">
      <c r="D12" s="5" t="s">
        <v>10</v>
      </c>
      <c r="N12" s="5" t="s">
        <v>11</v>
      </c>
      <c r="X12" s="5" t="s">
        <v>12</v>
      </c>
      <c r="AH12" s="5" t="s">
        <v>13</v>
      </c>
      <c r="AR12" s="5" t="s">
        <v>14</v>
      </c>
      <c r="BB12" s="5" t="s">
        <v>15</v>
      </c>
      <c r="BL12" s="5" t="s">
        <v>16</v>
      </c>
      <c r="BV12" s="5" t="s">
        <v>17</v>
      </c>
      <c r="CC12" s="70" t="s">
        <v>240</v>
      </c>
      <c r="CF12" s="5" t="s">
        <v>18</v>
      </c>
      <c r="CP12" s="5" t="s">
        <v>19</v>
      </c>
      <c r="CZ12" s="5" t="s">
        <v>20</v>
      </c>
    </row>
    <row r="13" spans="4:104" ht="23" thickBot="1">
      <c r="D13" s="2"/>
      <c r="N13" s="2"/>
      <c r="X13" s="2"/>
      <c r="AH13" s="2"/>
      <c r="AR13" s="2"/>
      <c r="BB13" s="2"/>
      <c r="BL13" s="2"/>
      <c r="BV13" s="2"/>
      <c r="CF13" s="2"/>
      <c r="CP13" s="2"/>
      <c r="CZ13" s="2"/>
    </row>
    <row r="14" spans="4:104">
      <c r="D14" s="89"/>
      <c r="E14" s="73"/>
      <c r="F14" s="73"/>
      <c r="G14" s="71"/>
      <c r="H14" s="71"/>
      <c r="I14" s="71"/>
      <c r="J14" s="71"/>
      <c r="K14" s="71"/>
      <c r="L14" s="73"/>
      <c r="M14" s="73"/>
      <c r="N14" s="71"/>
      <c r="O14" s="71"/>
      <c r="P14" s="71"/>
      <c r="Q14" s="71"/>
      <c r="R14" s="71"/>
      <c r="S14" s="71"/>
      <c r="T14" s="73"/>
      <c r="U14" s="73"/>
      <c r="V14" s="71"/>
      <c r="W14" s="73"/>
      <c r="X14" s="71"/>
      <c r="Y14" s="73"/>
      <c r="Z14" s="73"/>
      <c r="AA14" s="73"/>
      <c r="AB14" s="71"/>
      <c r="AC14" s="73"/>
      <c r="AD14" s="73"/>
      <c r="AE14" s="73"/>
      <c r="AF14" s="73"/>
      <c r="AG14" s="71"/>
      <c r="AH14" s="73"/>
      <c r="AI14" s="73"/>
      <c r="AJ14" s="73"/>
      <c r="AK14" s="73"/>
      <c r="AL14" s="73"/>
      <c r="AM14" s="71"/>
      <c r="AN14" s="71"/>
      <c r="AO14" s="73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3"/>
      <c r="BM14" s="73"/>
      <c r="BN14" s="73"/>
      <c r="BO14" s="73"/>
      <c r="BP14" s="73"/>
      <c r="BQ14" s="71"/>
      <c r="BR14" s="73"/>
      <c r="BS14" s="73"/>
      <c r="BT14" s="73"/>
      <c r="BU14" s="71"/>
      <c r="BV14" s="71"/>
      <c r="BW14" s="73"/>
      <c r="BX14" s="71"/>
      <c r="BY14" s="71"/>
      <c r="BZ14" s="71"/>
      <c r="CA14" s="71"/>
      <c r="CB14" s="71"/>
      <c r="CC14" s="73"/>
      <c r="CD14" s="73"/>
      <c r="CE14" s="73"/>
      <c r="CF14" s="73"/>
      <c r="CG14" s="71"/>
      <c r="CH14" s="71"/>
      <c r="CI14" s="71"/>
      <c r="CJ14" s="71"/>
      <c r="CK14" s="71"/>
      <c r="CL14" s="71"/>
      <c r="CM14" s="73"/>
      <c r="CN14" s="71"/>
      <c r="CO14" s="71"/>
      <c r="CP14" s="71"/>
      <c r="CQ14" s="71"/>
      <c r="CR14" s="71"/>
      <c r="CS14" s="71"/>
      <c r="CT14" s="71"/>
      <c r="CU14" s="71"/>
      <c r="CV14" s="73"/>
      <c r="CW14" s="73"/>
      <c r="CX14" s="73"/>
      <c r="CY14" s="91"/>
    </row>
    <row r="15" spans="4:104">
      <c r="D15" s="90"/>
      <c r="E15" s="74"/>
      <c r="F15" s="74"/>
      <c r="G15" s="72"/>
      <c r="H15" s="72"/>
      <c r="I15" s="72"/>
      <c r="J15" s="72"/>
      <c r="K15" s="72"/>
      <c r="L15" s="74"/>
      <c r="M15" s="74"/>
      <c r="N15" s="72"/>
      <c r="O15" s="72"/>
      <c r="P15" s="72"/>
      <c r="Q15" s="72"/>
      <c r="R15" s="72"/>
      <c r="S15" s="72"/>
      <c r="T15" s="74"/>
      <c r="U15" s="74"/>
      <c r="V15" s="72"/>
      <c r="W15" s="74"/>
      <c r="X15" s="72"/>
      <c r="Y15" s="74"/>
      <c r="Z15" s="74"/>
      <c r="AA15" s="74"/>
      <c r="AB15" s="72"/>
      <c r="AC15" s="74"/>
      <c r="AD15" s="74"/>
      <c r="AE15" s="74"/>
      <c r="AF15" s="74"/>
      <c r="AG15" s="72"/>
      <c r="AH15" s="74"/>
      <c r="AI15" s="74"/>
      <c r="AJ15" s="74"/>
      <c r="AK15" s="74"/>
      <c r="AL15" s="74"/>
      <c r="AM15" s="72"/>
      <c r="AN15" s="72"/>
      <c r="AO15" s="74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4"/>
      <c r="BM15" s="74"/>
      <c r="BN15" s="74"/>
      <c r="BO15" s="74"/>
      <c r="BP15" s="74"/>
      <c r="BQ15" s="72"/>
      <c r="BR15" s="74"/>
      <c r="BS15" s="74"/>
      <c r="BT15" s="74"/>
      <c r="BU15" s="72"/>
      <c r="BV15" s="72"/>
      <c r="BW15" s="74"/>
      <c r="BX15" s="72"/>
      <c r="BY15" s="72"/>
      <c r="BZ15" s="72"/>
      <c r="CA15" s="72"/>
      <c r="CB15" s="72"/>
      <c r="CC15" s="74"/>
      <c r="CD15" s="74"/>
      <c r="CE15" s="74"/>
      <c r="CF15" s="74"/>
      <c r="CG15" s="72"/>
      <c r="CH15" s="72"/>
      <c r="CI15" s="72"/>
      <c r="CJ15" s="72"/>
      <c r="CK15" s="72"/>
      <c r="CL15" s="72"/>
      <c r="CM15" s="74"/>
      <c r="CN15" s="72"/>
      <c r="CO15" s="72"/>
      <c r="CP15" s="72"/>
      <c r="CQ15" s="72"/>
      <c r="CR15" s="72"/>
      <c r="CS15" s="72"/>
      <c r="CT15" s="72"/>
      <c r="CU15" s="72"/>
      <c r="CV15" s="74"/>
      <c r="CW15" s="74"/>
      <c r="CX15" s="74"/>
      <c r="CY15" s="92"/>
    </row>
    <row r="16" spans="4:104">
      <c r="D16" s="90"/>
      <c r="E16" s="74"/>
      <c r="F16" s="74"/>
      <c r="G16" s="72"/>
      <c r="H16" s="72"/>
      <c r="I16" s="72"/>
      <c r="J16" s="72"/>
      <c r="K16" s="72"/>
      <c r="L16" s="74"/>
      <c r="M16" s="74"/>
      <c r="N16" s="72"/>
      <c r="O16" s="72"/>
      <c r="P16" s="72"/>
      <c r="Q16" s="72"/>
      <c r="R16" s="72"/>
      <c r="S16" s="72"/>
      <c r="T16" s="74"/>
      <c r="U16" s="74"/>
      <c r="V16" s="72"/>
      <c r="W16" s="74"/>
      <c r="X16" s="72"/>
      <c r="Y16" s="74"/>
      <c r="Z16" s="74"/>
      <c r="AA16" s="74"/>
      <c r="AB16" s="72"/>
      <c r="AC16" s="74"/>
      <c r="AD16" s="74"/>
      <c r="AE16" s="74"/>
      <c r="AF16" s="74"/>
      <c r="AG16" s="72"/>
      <c r="AH16" s="74"/>
      <c r="AI16" s="74"/>
      <c r="AJ16" s="74"/>
      <c r="AK16" s="74"/>
      <c r="AL16" s="74"/>
      <c r="AM16" s="72"/>
      <c r="AN16" s="72"/>
      <c r="AO16" s="74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4"/>
      <c r="BM16" s="74"/>
      <c r="BN16" s="74"/>
      <c r="BO16" s="74"/>
      <c r="BP16" s="74"/>
      <c r="BQ16" s="72"/>
      <c r="BR16" s="74"/>
      <c r="BS16" s="74"/>
      <c r="BT16" s="74"/>
      <c r="BU16" s="72"/>
      <c r="BV16" s="72"/>
      <c r="BW16" s="74"/>
      <c r="BX16" s="72"/>
      <c r="BY16" s="72"/>
      <c r="BZ16" s="72"/>
      <c r="CA16" s="72"/>
      <c r="CB16" s="72"/>
      <c r="CC16" s="74"/>
      <c r="CD16" s="74"/>
      <c r="CE16" s="74"/>
      <c r="CF16" s="74"/>
      <c r="CG16" s="72"/>
      <c r="CH16" s="72"/>
      <c r="CI16" s="72"/>
      <c r="CJ16" s="72"/>
      <c r="CK16" s="72"/>
      <c r="CL16" s="72"/>
      <c r="CM16" s="74"/>
      <c r="CN16" s="72"/>
      <c r="CO16" s="72"/>
      <c r="CP16" s="72"/>
      <c r="CQ16" s="72"/>
      <c r="CR16" s="72"/>
      <c r="CS16" s="72"/>
      <c r="CT16" s="72"/>
      <c r="CU16" s="72"/>
      <c r="CV16" s="74"/>
      <c r="CW16" s="74"/>
      <c r="CX16" s="74"/>
      <c r="CY16" s="92"/>
    </row>
    <row r="17" spans="1:105">
      <c r="D17" s="8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8"/>
      <c r="T17" s="78"/>
      <c r="U17" s="78"/>
      <c r="V17" s="78"/>
      <c r="W17" s="72"/>
      <c r="X17" s="78"/>
      <c r="Y17" s="80"/>
      <c r="Z17" s="78"/>
      <c r="AA17" s="80"/>
      <c r="AB17" s="80"/>
      <c r="AC17" s="80"/>
      <c r="AD17" s="80"/>
      <c r="AE17" s="80"/>
      <c r="AF17" s="80"/>
      <c r="AG17" s="78"/>
      <c r="AH17" s="78"/>
      <c r="AI17" s="78"/>
      <c r="AJ17" s="78"/>
      <c r="AK17" s="78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8"/>
      <c r="BK17" s="72"/>
      <c r="BL17" s="72"/>
      <c r="BM17" s="78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8"/>
      <c r="BZ17" s="72"/>
      <c r="CA17" s="72"/>
      <c r="CB17" s="78"/>
      <c r="CC17" s="78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8"/>
      <c r="CU17" s="72"/>
      <c r="CV17" s="72"/>
      <c r="CW17" s="72"/>
      <c r="CX17" s="72"/>
      <c r="CY17" s="99"/>
    </row>
    <row r="18" spans="1:105">
      <c r="D18" s="8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8"/>
      <c r="T18" s="78"/>
      <c r="U18" s="78"/>
      <c r="V18" s="78"/>
      <c r="W18" s="72"/>
      <c r="X18" s="78"/>
      <c r="Y18" s="80"/>
      <c r="Z18" s="78"/>
      <c r="AA18" s="80"/>
      <c r="AB18" s="80"/>
      <c r="AC18" s="80"/>
      <c r="AD18" s="80"/>
      <c r="AE18" s="80"/>
      <c r="AF18" s="80"/>
      <c r="AG18" s="78"/>
      <c r="AH18" s="78"/>
      <c r="AI18" s="78"/>
      <c r="AJ18" s="78"/>
      <c r="AK18" s="78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8"/>
      <c r="BK18" s="72"/>
      <c r="BL18" s="72"/>
      <c r="BM18" s="78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8"/>
      <c r="BZ18" s="72"/>
      <c r="CA18" s="72"/>
      <c r="CB18" s="78"/>
      <c r="CC18" s="78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8"/>
      <c r="CU18" s="72"/>
      <c r="CV18" s="72"/>
      <c r="CW18" s="72"/>
      <c r="CX18" s="72"/>
      <c r="CY18" s="99"/>
    </row>
    <row r="19" spans="1:105" ht="23" thickBot="1">
      <c r="D19" s="83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9"/>
      <c r="T19" s="79"/>
      <c r="U19" s="79"/>
      <c r="V19" s="79"/>
      <c r="W19" s="75"/>
      <c r="X19" s="79"/>
      <c r="Y19" s="81"/>
      <c r="Z19" s="79"/>
      <c r="AA19" s="81"/>
      <c r="AB19" s="81"/>
      <c r="AC19" s="81"/>
      <c r="AD19" s="81"/>
      <c r="AE19" s="81"/>
      <c r="AF19" s="81"/>
      <c r="AG19" s="79"/>
      <c r="AH19" s="79"/>
      <c r="AI19" s="79"/>
      <c r="AJ19" s="79"/>
      <c r="AK19" s="79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9"/>
      <c r="BK19" s="75"/>
      <c r="BL19" s="75"/>
      <c r="BM19" s="79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9"/>
      <c r="BZ19" s="75"/>
      <c r="CA19" s="75"/>
      <c r="CB19" s="79"/>
      <c r="CC19" s="79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9"/>
      <c r="CU19" s="75"/>
      <c r="CV19" s="75"/>
      <c r="CW19" s="75"/>
      <c r="CX19" s="75"/>
      <c r="CY19" s="100"/>
    </row>
    <row r="20" spans="1:105">
      <c r="AB20" s="69" t="s">
        <v>239</v>
      </c>
      <c r="AC20" s="69" t="s">
        <v>239</v>
      </c>
      <c r="AD20" s="69" t="s">
        <v>239</v>
      </c>
      <c r="AE20" s="69" t="s">
        <v>239</v>
      </c>
    </row>
    <row r="21" spans="1:105" s="5" customFormat="1" ht="42">
      <c r="D21" s="5" t="s">
        <v>21</v>
      </c>
      <c r="N21" s="5" t="s">
        <v>22</v>
      </c>
      <c r="X21" s="5" t="s">
        <v>23</v>
      </c>
      <c r="AC21" s="70" t="s">
        <v>239</v>
      </c>
      <c r="AH21" s="5" t="s">
        <v>24</v>
      </c>
      <c r="AR21" s="5" t="s">
        <v>25</v>
      </c>
      <c r="BB21" s="5" t="s">
        <v>26</v>
      </c>
      <c r="BL21" s="5" t="s">
        <v>27</v>
      </c>
      <c r="BV21" s="5" t="s">
        <v>28</v>
      </c>
      <c r="CF21" s="5" t="s">
        <v>29</v>
      </c>
      <c r="CP21" s="5" t="s">
        <v>30</v>
      </c>
      <c r="CZ21" s="5" t="s">
        <v>31</v>
      </c>
    </row>
    <row r="22" spans="1:105" ht="23" thickBot="1">
      <c r="D22" s="2"/>
      <c r="N22" s="2"/>
      <c r="X22" s="2"/>
      <c r="AH22" s="2"/>
      <c r="AR22" s="2"/>
      <c r="BB22" s="2"/>
      <c r="BL22" s="2"/>
      <c r="BV22" s="2"/>
      <c r="CF22" s="2"/>
      <c r="CP22" s="2"/>
      <c r="CZ22" s="2"/>
    </row>
    <row r="23" spans="1:105">
      <c r="D23" s="89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1"/>
      <c r="P23" s="73"/>
      <c r="Q23" s="73"/>
      <c r="R23" s="71"/>
      <c r="S23" s="71"/>
      <c r="T23" s="71"/>
      <c r="U23" s="71"/>
      <c r="V23" s="71"/>
      <c r="W23" s="71"/>
      <c r="X23" s="73"/>
      <c r="Y23" s="71"/>
      <c r="Z23" s="71"/>
      <c r="AA23" s="71"/>
      <c r="AB23" s="71"/>
      <c r="AC23" s="71"/>
      <c r="AD23" s="71"/>
      <c r="AE23" s="73"/>
      <c r="AF23" s="73"/>
      <c r="AG23" s="73"/>
      <c r="AH23" s="71"/>
      <c r="AI23" s="71"/>
      <c r="AJ23" s="73"/>
      <c r="AK23" s="73"/>
      <c r="AL23" s="73"/>
      <c r="AM23" s="71"/>
      <c r="AN23" s="71"/>
      <c r="AO23" s="71"/>
      <c r="AP23" s="71"/>
      <c r="AQ23" s="71"/>
      <c r="AR23" s="73"/>
      <c r="AS23" s="73"/>
      <c r="AT23" s="71"/>
      <c r="AU23" s="73"/>
      <c r="AV23" s="73"/>
      <c r="AW23" s="73"/>
      <c r="AX23" s="73"/>
      <c r="AY23" s="73"/>
      <c r="AZ23" s="71"/>
      <c r="BA23" s="73"/>
      <c r="BB23" s="71"/>
      <c r="BC23" s="71"/>
      <c r="BD23" s="71"/>
      <c r="BE23" s="73"/>
      <c r="BF23" s="73"/>
      <c r="BG23" s="71"/>
      <c r="BH23" s="73"/>
      <c r="BI23" s="73"/>
      <c r="BJ23" s="73"/>
      <c r="BK23" s="73"/>
      <c r="BL23" s="73"/>
      <c r="BM23" s="73"/>
      <c r="BN23" s="73"/>
      <c r="BO23" s="73"/>
      <c r="BP23" s="71"/>
      <c r="BQ23" s="71"/>
      <c r="BR23" s="71"/>
      <c r="BS23" s="73"/>
      <c r="BT23" s="73"/>
      <c r="BU23" s="73"/>
      <c r="BV23" s="71"/>
      <c r="BW23" s="73"/>
      <c r="BX23" s="73"/>
      <c r="BY23" s="73"/>
      <c r="BZ23" s="71"/>
      <c r="CA23" s="73"/>
      <c r="CB23" s="71"/>
      <c r="CC23" s="71"/>
      <c r="CD23" s="73"/>
      <c r="CE23" s="73"/>
      <c r="CF23" s="73"/>
      <c r="CG23" s="73"/>
      <c r="CH23" s="73"/>
      <c r="CI23" s="73"/>
      <c r="CJ23" s="71"/>
      <c r="CK23" s="71"/>
      <c r="CL23" s="71"/>
      <c r="CM23" s="71"/>
      <c r="CN23" s="73"/>
      <c r="CO23" s="71"/>
      <c r="CP23" s="73"/>
      <c r="CQ23" s="73"/>
      <c r="CR23" s="73"/>
      <c r="CS23" s="71"/>
      <c r="CT23" s="73"/>
      <c r="CU23" s="73"/>
      <c r="CV23" s="73"/>
      <c r="CW23" s="73"/>
      <c r="CX23" s="71"/>
      <c r="CY23" s="91"/>
    </row>
    <row r="24" spans="1:105">
      <c r="D24" s="90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2"/>
      <c r="P24" s="74"/>
      <c r="Q24" s="74"/>
      <c r="R24" s="72"/>
      <c r="S24" s="72"/>
      <c r="T24" s="72"/>
      <c r="U24" s="72"/>
      <c r="V24" s="72"/>
      <c r="W24" s="72"/>
      <c r="X24" s="74"/>
      <c r="Y24" s="72"/>
      <c r="Z24" s="72"/>
      <c r="AA24" s="72"/>
      <c r="AB24" s="72"/>
      <c r="AC24" s="72"/>
      <c r="AD24" s="72"/>
      <c r="AE24" s="74"/>
      <c r="AF24" s="74"/>
      <c r="AG24" s="74"/>
      <c r="AH24" s="72"/>
      <c r="AI24" s="72"/>
      <c r="AJ24" s="74"/>
      <c r="AK24" s="74"/>
      <c r="AL24" s="74"/>
      <c r="AM24" s="72"/>
      <c r="AN24" s="72"/>
      <c r="AO24" s="72"/>
      <c r="AP24" s="72"/>
      <c r="AQ24" s="72"/>
      <c r="AR24" s="74"/>
      <c r="AS24" s="74"/>
      <c r="AT24" s="72"/>
      <c r="AU24" s="74"/>
      <c r="AV24" s="74"/>
      <c r="AW24" s="74"/>
      <c r="AX24" s="74"/>
      <c r="AY24" s="74"/>
      <c r="AZ24" s="72"/>
      <c r="BA24" s="74"/>
      <c r="BB24" s="72"/>
      <c r="BC24" s="72"/>
      <c r="BD24" s="72"/>
      <c r="BE24" s="74"/>
      <c r="BF24" s="74"/>
      <c r="BG24" s="72"/>
      <c r="BH24" s="74"/>
      <c r="BI24" s="74"/>
      <c r="BJ24" s="74"/>
      <c r="BK24" s="74"/>
      <c r="BL24" s="74"/>
      <c r="BM24" s="74"/>
      <c r="BN24" s="74"/>
      <c r="BO24" s="74"/>
      <c r="BP24" s="72"/>
      <c r="BQ24" s="72"/>
      <c r="BR24" s="72"/>
      <c r="BS24" s="74"/>
      <c r="BT24" s="74"/>
      <c r="BU24" s="74"/>
      <c r="BV24" s="72"/>
      <c r="BW24" s="74"/>
      <c r="BX24" s="74"/>
      <c r="BY24" s="74"/>
      <c r="BZ24" s="72"/>
      <c r="CA24" s="74"/>
      <c r="CB24" s="72"/>
      <c r="CC24" s="72"/>
      <c r="CD24" s="74"/>
      <c r="CE24" s="74"/>
      <c r="CF24" s="74"/>
      <c r="CG24" s="74"/>
      <c r="CH24" s="74"/>
      <c r="CI24" s="74"/>
      <c r="CJ24" s="72"/>
      <c r="CK24" s="72"/>
      <c r="CL24" s="72"/>
      <c r="CM24" s="72"/>
      <c r="CN24" s="74"/>
      <c r="CO24" s="72"/>
      <c r="CP24" s="74"/>
      <c r="CQ24" s="74"/>
      <c r="CR24" s="74"/>
      <c r="CS24" s="72"/>
      <c r="CT24" s="74"/>
      <c r="CU24" s="74"/>
      <c r="CV24" s="74"/>
      <c r="CW24" s="74"/>
      <c r="CX24" s="72"/>
      <c r="CY24" s="92"/>
    </row>
    <row r="25" spans="1:105">
      <c r="D25" s="90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2"/>
      <c r="P25" s="74"/>
      <c r="Q25" s="74"/>
      <c r="R25" s="72"/>
      <c r="S25" s="72"/>
      <c r="T25" s="72"/>
      <c r="U25" s="72"/>
      <c r="V25" s="72"/>
      <c r="W25" s="72"/>
      <c r="X25" s="74"/>
      <c r="Y25" s="72"/>
      <c r="Z25" s="72"/>
      <c r="AA25" s="72"/>
      <c r="AB25" s="72"/>
      <c r="AC25" s="72"/>
      <c r="AD25" s="72"/>
      <c r="AE25" s="74"/>
      <c r="AF25" s="74"/>
      <c r="AG25" s="74"/>
      <c r="AH25" s="72"/>
      <c r="AI25" s="72"/>
      <c r="AJ25" s="74"/>
      <c r="AK25" s="74"/>
      <c r="AL25" s="74"/>
      <c r="AM25" s="72"/>
      <c r="AN25" s="72"/>
      <c r="AO25" s="72"/>
      <c r="AP25" s="72"/>
      <c r="AQ25" s="72"/>
      <c r="AR25" s="74"/>
      <c r="AS25" s="74"/>
      <c r="AT25" s="72"/>
      <c r="AU25" s="74"/>
      <c r="AV25" s="74"/>
      <c r="AW25" s="74"/>
      <c r="AX25" s="74"/>
      <c r="AY25" s="74"/>
      <c r="AZ25" s="72"/>
      <c r="BA25" s="74"/>
      <c r="BB25" s="72"/>
      <c r="BC25" s="72"/>
      <c r="BD25" s="72"/>
      <c r="BE25" s="74"/>
      <c r="BF25" s="74"/>
      <c r="BG25" s="72"/>
      <c r="BH25" s="74"/>
      <c r="BI25" s="74"/>
      <c r="BJ25" s="74"/>
      <c r="BK25" s="74"/>
      <c r="BL25" s="74"/>
      <c r="BM25" s="74"/>
      <c r="BN25" s="74"/>
      <c r="BO25" s="74"/>
      <c r="BP25" s="72"/>
      <c r="BQ25" s="72"/>
      <c r="BR25" s="72"/>
      <c r="BS25" s="74"/>
      <c r="BT25" s="74"/>
      <c r="BU25" s="74"/>
      <c r="BV25" s="72"/>
      <c r="BW25" s="74"/>
      <c r="BX25" s="74"/>
      <c r="BY25" s="74"/>
      <c r="BZ25" s="72"/>
      <c r="CA25" s="74"/>
      <c r="CB25" s="72"/>
      <c r="CC25" s="72"/>
      <c r="CD25" s="74"/>
      <c r="CE25" s="74"/>
      <c r="CF25" s="74"/>
      <c r="CG25" s="74"/>
      <c r="CH25" s="74"/>
      <c r="CI25" s="74"/>
      <c r="CJ25" s="72"/>
      <c r="CK25" s="72"/>
      <c r="CL25" s="72"/>
      <c r="CM25" s="72"/>
      <c r="CN25" s="74"/>
      <c r="CO25" s="72"/>
      <c r="CP25" s="74"/>
      <c r="CQ25" s="74"/>
      <c r="CR25" s="74"/>
      <c r="CS25" s="72"/>
      <c r="CT25" s="74"/>
      <c r="CU25" s="74"/>
      <c r="CV25" s="74"/>
      <c r="CW25" s="74"/>
      <c r="CX25" s="72"/>
      <c r="CY25" s="92"/>
    </row>
    <row r="26" spans="1:105">
      <c r="D26" s="93"/>
      <c r="E26" s="78"/>
      <c r="F26" s="78"/>
      <c r="G26" s="80"/>
      <c r="H26" s="80"/>
      <c r="I26" s="78"/>
      <c r="J26" s="78"/>
      <c r="K26" s="78"/>
      <c r="L26" s="72"/>
      <c r="M26" s="72"/>
      <c r="N26" s="72"/>
      <c r="O26" s="72"/>
      <c r="P26" s="78"/>
      <c r="Q26" s="72"/>
      <c r="R26" s="72"/>
      <c r="S26" s="72"/>
      <c r="T26" s="72"/>
      <c r="U26" s="78"/>
      <c r="V26" s="72"/>
      <c r="W26" s="72"/>
      <c r="X26" s="72"/>
      <c r="Y26" s="72"/>
      <c r="Z26" s="72"/>
      <c r="AA26" s="72"/>
      <c r="AB26" s="72"/>
      <c r="AC26" s="72"/>
      <c r="AD26" s="72"/>
      <c r="AE26" s="78"/>
      <c r="AF26" s="78"/>
      <c r="AG26" s="78"/>
      <c r="AH26" s="72"/>
      <c r="AI26" s="78"/>
      <c r="AJ26" s="78"/>
      <c r="AK26" s="78"/>
      <c r="AL26" s="72"/>
      <c r="AM26" s="78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6"/>
    </row>
    <row r="27" spans="1:105">
      <c r="D27" s="93"/>
      <c r="E27" s="78"/>
      <c r="F27" s="78"/>
      <c r="G27" s="80"/>
      <c r="H27" s="80"/>
      <c r="I27" s="78"/>
      <c r="J27" s="78"/>
      <c r="K27" s="78"/>
      <c r="L27" s="72"/>
      <c r="M27" s="72"/>
      <c r="N27" s="72"/>
      <c r="O27" s="72"/>
      <c r="P27" s="78"/>
      <c r="Q27" s="72"/>
      <c r="R27" s="72"/>
      <c r="S27" s="72"/>
      <c r="T27" s="72"/>
      <c r="U27" s="78"/>
      <c r="V27" s="72"/>
      <c r="W27" s="72"/>
      <c r="X27" s="72"/>
      <c r="Y27" s="72"/>
      <c r="Z27" s="72"/>
      <c r="AA27" s="72"/>
      <c r="AB27" s="72"/>
      <c r="AC27" s="72"/>
      <c r="AD27" s="72"/>
      <c r="AE27" s="78"/>
      <c r="AF27" s="78"/>
      <c r="AG27" s="78"/>
      <c r="AH27" s="72"/>
      <c r="AI27" s="78"/>
      <c r="AJ27" s="78"/>
      <c r="AK27" s="78"/>
      <c r="AL27" s="72"/>
      <c r="AM27" s="78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6"/>
    </row>
    <row r="28" spans="1:105" ht="23" thickBot="1">
      <c r="D28" s="94"/>
      <c r="E28" s="79"/>
      <c r="F28" s="79"/>
      <c r="G28" s="81"/>
      <c r="H28" s="81"/>
      <c r="I28" s="79"/>
      <c r="J28" s="79"/>
      <c r="K28" s="79"/>
      <c r="L28" s="75"/>
      <c r="M28" s="75"/>
      <c r="N28" s="75"/>
      <c r="O28" s="75"/>
      <c r="P28" s="79"/>
      <c r="Q28" s="75"/>
      <c r="R28" s="75"/>
      <c r="S28" s="75"/>
      <c r="T28" s="75"/>
      <c r="U28" s="79"/>
      <c r="V28" s="75"/>
      <c r="W28" s="75"/>
      <c r="X28" s="75"/>
      <c r="Y28" s="75"/>
      <c r="Z28" s="75"/>
      <c r="AA28" s="75"/>
      <c r="AB28" s="75"/>
      <c r="AC28" s="75"/>
      <c r="AD28" s="75"/>
      <c r="AE28" s="79"/>
      <c r="AF28" s="79"/>
      <c r="AG28" s="79"/>
      <c r="AH28" s="75"/>
      <c r="AI28" s="79"/>
      <c r="AJ28" s="79"/>
      <c r="AK28" s="79"/>
      <c r="AL28" s="75"/>
      <c r="AM28" s="79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7"/>
    </row>
    <row r="30" spans="1:105" ht="42">
      <c r="A30" s="5"/>
      <c r="B30" s="5"/>
      <c r="C30" s="5"/>
      <c r="D30" s="5" t="s">
        <v>32</v>
      </c>
      <c r="E30" s="5"/>
      <c r="F30" s="5"/>
      <c r="G30" s="5"/>
      <c r="H30" s="5"/>
      <c r="I30" s="5"/>
      <c r="J30" s="5"/>
      <c r="K30" s="5"/>
      <c r="L30" s="5"/>
      <c r="M30" s="5"/>
      <c r="N30" s="5" t="s">
        <v>33</v>
      </c>
      <c r="O30" s="5"/>
      <c r="P30" s="5"/>
      <c r="Q30" s="5"/>
      <c r="R30" s="5"/>
      <c r="S30" s="5"/>
      <c r="T30" s="5"/>
      <c r="U30" s="5"/>
      <c r="V30" s="5"/>
      <c r="W30" s="5"/>
      <c r="X30" s="5" t="s">
        <v>34</v>
      </c>
      <c r="Y30" s="5"/>
      <c r="Z30" s="5"/>
      <c r="AA30" s="5"/>
      <c r="AB30" s="5"/>
      <c r="AC30" s="5"/>
      <c r="AD30" s="5"/>
      <c r="AE30" s="5"/>
      <c r="AF30" s="5"/>
      <c r="AG30" s="5"/>
      <c r="AH30" s="5" t="s">
        <v>35</v>
      </c>
      <c r="AI30" s="5"/>
      <c r="AJ30" s="5"/>
      <c r="AK30" s="5"/>
      <c r="AL30" s="5"/>
      <c r="AM30" s="5"/>
      <c r="AN30" s="5"/>
      <c r="AO30" s="5"/>
      <c r="AP30" s="5"/>
      <c r="AQ30" s="5"/>
      <c r="AR30" s="5" t="s">
        <v>36</v>
      </c>
      <c r="AS30" s="5"/>
      <c r="AT30" s="5"/>
      <c r="AU30" s="5"/>
      <c r="AV30" s="5"/>
      <c r="AW30" s="5"/>
      <c r="AX30" s="5"/>
      <c r="AY30" s="5"/>
      <c r="AZ30" s="5"/>
      <c r="BA30" s="5"/>
      <c r="BB30" s="5" t="s">
        <v>37</v>
      </c>
      <c r="BC30" s="5"/>
      <c r="BD30" s="5"/>
      <c r="BE30" s="5"/>
      <c r="BF30" s="5"/>
      <c r="BG30" s="5"/>
      <c r="BH30" s="5"/>
      <c r="BI30" s="5"/>
      <c r="BJ30" s="5"/>
      <c r="BK30" s="5"/>
      <c r="BL30" s="5" t="s">
        <v>38</v>
      </c>
      <c r="BM30" s="5"/>
      <c r="BN30" s="5"/>
      <c r="BO30" s="5"/>
      <c r="BP30" s="5"/>
      <c r="BQ30" s="5"/>
      <c r="BR30" s="5"/>
      <c r="BS30" s="5"/>
      <c r="BT30" s="5"/>
      <c r="BU30" s="5"/>
      <c r="BV30" s="5" t="s">
        <v>39</v>
      </c>
      <c r="BW30" s="5"/>
      <c r="BX30" s="5"/>
      <c r="BY30" s="5"/>
      <c r="BZ30" s="5"/>
      <c r="CA30" s="5"/>
      <c r="CB30" s="5"/>
      <c r="CC30" s="5"/>
      <c r="CD30" s="5"/>
      <c r="CE30" s="5"/>
      <c r="CF30" s="5" t="s">
        <v>40</v>
      </c>
      <c r="CG30" s="5"/>
      <c r="CH30" s="5"/>
      <c r="CI30" s="5"/>
      <c r="CJ30" s="5"/>
      <c r="CK30" s="5"/>
      <c r="CL30" s="5"/>
      <c r="CM30" s="5"/>
      <c r="CN30" s="5"/>
      <c r="CO30" s="5"/>
      <c r="CP30" s="5" t="s">
        <v>41</v>
      </c>
      <c r="CQ30" s="5"/>
      <c r="CR30" s="5"/>
      <c r="CS30" s="5"/>
      <c r="CT30" s="5"/>
      <c r="CU30" s="5"/>
      <c r="CV30" s="5"/>
      <c r="CW30" s="5"/>
      <c r="CX30" s="5"/>
      <c r="CY30" s="5"/>
      <c r="CZ30" s="5" t="s">
        <v>42</v>
      </c>
      <c r="DA30" s="5"/>
    </row>
    <row r="31" spans="1:105" ht="23" thickBot="1">
      <c r="D31" s="2"/>
      <c r="N31" s="2"/>
      <c r="X31" s="2"/>
      <c r="AH31" s="2"/>
      <c r="AR31" s="2"/>
      <c r="BB31" s="2"/>
      <c r="BL31" s="2"/>
      <c r="BV31" s="2"/>
      <c r="CF31" s="2"/>
      <c r="CP31" s="2"/>
    </row>
    <row r="32" spans="1:105">
      <c r="D32" s="101"/>
      <c r="E32" s="71"/>
      <c r="F32" s="73"/>
      <c r="G32" s="71"/>
      <c r="H32" s="71"/>
      <c r="I32" s="73"/>
      <c r="J32" s="73"/>
      <c r="K32" s="73"/>
      <c r="L32" s="73"/>
      <c r="M32" s="73"/>
      <c r="N32" s="73"/>
      <c r="O32" s="71"/>
      <c r="P32" s="71"/>
      <c r="Q32" s="73"/>
      <c r="R32" s="73"/>
      <c r="S32" s="71"/>
      <c r="T32" s="71"/>
      <c r="U32" s="73"/>
      <c r="V32" s="73"/>
      <c r="W32" s="71"/>
      <c r="X32" s="71"/>
      <c r="Y32" s="73"/>
      <c r="Z32" s="71"/>
      <c r="AA32" s="71"/>
      <c r="AB32" s="71"/>
      <c r="AC32" s="73"/>
      <c r="AD32" s="73"/>
      <c r="AE32" s="73"/>
      <c r="AF32" s="73"/>
      <c r="AG32" s="73"/>
      <c r="AH32" s="71"/>
      <c r="AI32" s="71"/>
      <c r="AJ32" s="71"/>
      <c r="AK32" s="71"/>
      <c r="AL32" s="73"/>
      <c r="AM32" s="73"/>
      <c r="AN32" s="73"/>
      <c r="AO32" s="73"/>
      <c r="AP32" s="73"/>
      <c r="AQ32" s="73"/>
      <c r="AR32" s="71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1"/>
      <c r="BM32" s="73"/>
      <c r="BN32" s="71"/>
      <c r="BO32" s="71"/>
      <c r="BP32" s="71"/>
      <c r="BQ32" s="71"/>
      <c r="BR32" s="73"/>
      <c r="BS32" s="73"/>
      <c r="BT32" s="71"/>
      <c r="BU32" s="71"/>
      <c r="BV32" s="71"/>
      <c r="BW32" s="71"/>
      <c r="BX32" s="71"/>
      <c r="BY32" s="73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3"/>
      <c r="CN32" s="73"/>
      <c r="CO32" s="73"/>
      <c r="CP32" s="73"/>
      <c r="CQ32" s="73"/>
      <c r="CR32" s="73"/>
      <c r="CS32" s="71"/>
      <c r="CT32" s="73"/>
      <c r="CU32" s="73"/>
      <c r="CV32" s="73"/>
      <c r="CW32" s="71"/>
      <c r="CX32" s="73"/>
      <c r="CY32" s="91"/>
    </row>
    <row r="33" spans="4:104">
      <c r="D33" s="82"/>
      <c r="E33" s="72"/>
      <c r="F33" s="74"/>
      <c r="G33" s="72"/>
      <c r="H33" s="72"/>
      <c r="I33" s="74"/>
      <c r="J33" s="74"/>
      <c r="K33" s="74"/>
      <c r="L33" s="74"/>
      <c r="M33" s="74"/>
      <c r="N33" s="74"/>
      <c r="O33" s="72"/>
      <c r="P33" s="72"/>
      <c r="Q33" s="74"/>
      <c r="R33" s="74"/>
      <c r="S33" s="72"/>
      <c r="T33" s="72"/>
      <c r="U33" s="74"/>
      <c r="V33" s="74"/>
      <c r="W33" s="72"/>
      <c r="X33" s="72"/>
      <c r="Y33" s="74"/>
      <c r="Z33" s="72"/>
      <c r="AA33" s="72"/>
      <c r="AB33" s="72"/>
      <c r="AC33" s="74"/>
      <c r="AD33" s="74"/>
      <c r="AE33" s="74"/>
      <c r="AF33" s="74"/>
      <c r="AG33" s="74"/>
      <c r="AH33" s="72"/>
      <c r="AI33" s="72"/>
      <c r="AJ33" s="72"/>
      <c r="AK33" s="72"/>
      <c r="AL33" s="74"/>
      <c r="AM33" s="74"/>
      <c r="AN33" s="74"/>
      <c r="AO33" s="74"/>
      <c r="AP33" s="74"/>
      <c r="AQ33" s="74"/>
      <c r="AR33" s="72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2"/>
      <c r="BM33" s="74"/>
      <c r="BN33" s="72"/>
      <c r="BO33" s="72"/>
      <c r="BP33" s="72"/>
      <c r="BQ33" s="72"/>
      <c r="BR33" s="74"/>
      <c r="BS33" s="74"/>
      <c r="BT33" s="72"/>
      <c r="BU33" s="72"/>
      <c r="BV33" s="72"/>
      <c r="BW33" s="72"/>
      <c r="BX33" s="72"/>
      <c r="BY33" s="74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4"/>
      <c r="CN33" s="74"/>
      <c r="CO33" s="74"/>
      <c r="CP33" s="74"/>
      <c r="CQ33" s="74"/>
      <c r="CR33" s="74"/>
      <c r="CS33" s="72"/>
      <c r="CT33" s="74"/>
      <c r="CU33" s="74"/>
      <c r="CV33" s="74"/>
      <c r="CW33" s="72"/>
      <c r="CX33" s="74"/>
      <c r="CY33" s="92"/>
    </row>
    <row r="34" spans="4:104">
      <c r="D34" s="82"/>
      <c r="E34" s="72"/>
      <c r="F34" s="74"/>
      <c r="G34" s="72"/>
      <c r="H34" s="72"/>
      <c r="I34" s="74"/>
      <c r="J34" s="74"/>
      <c r="K34" s="74"/>
      <c r="L34" s="74"/>
      <c r="M34" s="74"/>
      <c r="N34" s="74"/>
      <c r="O34" s="72"/>
      <c r="P34" s="72"/>
      <c r="Q34" s="74"/>
      <c r="R34" s="74"/>
      <c r="S34" s="72"/>
      <c r="T34" s="72"/>
      <c r="U34" s="74"/>
      <c r="V34" s="74"/>
      <c r="W34" s="72"/>
      <c r="X34" s="72"/>
      <c r="Y34" s="74"/>
      <c r="Z34" s="72"/>
      <c r="AA34" s="72"/>
      <c r="AB34" s="72"/>
      <c r="AC34" s="74"/>
      <c r="AD34" s="74"/>
      <c r="AE34" s="74"/>
      <c r="AF34" s="74"/>
      <c r="AG34" s="74"/>
      <c r="AH34" s="72"/>
      <c r="AI34" s="72"/>
      <c r="AJ34" s="72"/>
      <c r="AK34" s="72"/>
      <c r="AL34" s="74"/>
      <c r="AM34" s="74"/>
      <c r="AN34" s="74"/>
      <c r="AO34" s="74"/>
      <c r="AP34" s="74"/>
      <c r="AQ34" s="74"/>
      <c r="AR34" s="72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2"/>
      <c r="BM34" s="74"/>
      <c r="BN34" s="72"/>
      <c r="BO34" s="72"/>
      <c r="BP34" s="72"/>
      <c r="BQ34" s="72"/>
      <c r="BR34" s="74"/>
      <c r="BS34" s="74"/>
      <c r="BT34" s="72"/>
      <c r="BU34" s="72"/>
      <c r="BV34" s="72"/>
      <c r="BW34" s="72"/>
      <c r="BX34" s="72"/>
      <c r="BY34" s="74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4"/>
      <c r="CN34" s="74"/>
      <c r="CO34" s="74"/>
      <c r="CP34" s="74"/>
      <c r="CQ34" s="74"/>
      <c r="CR34" s="74"/>
      <c r="CS34" s="72"/>
      <c r="CT34" s="74"/>
      <c r="CU34" s="74"/>
      <c r="CV34" s="74"/>
      <c r="CW34" s="72"/>
      <c r="CX34" s="74"/>
      <c r="CY34" s="92"/>
    </row>
    <row r="35" spans="4:104">
      <c r="D35" s="93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8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8"/>
      <c r="AL35" s="72"/>
      <c r="AM35" s="72"/>
      <c r="AN35" s="78"/>
      <c r="AO35" s="72"/>
      <c r="AP35" s="72"/>
      <c r="AQ35" s="72"/>
      <c r="AR35" s="78"/>
      <c r="AS35" s="78"/>
      <c r="AT35" s="78"/>
      <c r="AU35" s="80"/>
      <c r="AV35" s="78"/>
      <c r="AW35" s="72"/>
      <c r="AX35" s="80"/>
      <c r="AY35" s="72"/>
      <c r="AZ35" s="72"/>
      <c r="BA35" s="72"/>
      <c r="BB35" s="72"/>
      <c r="BC35" s="78"/>
      <c r="BD35" s="72"/>
      <c r="BE35" s="72"/>
      <c r="BF35" s="72"/>
      <c r="BG35" s="72"/>
      <c r="BH35" s="72"/>
      <c r="BI35" s="78"/>
      <c r="BJ35" s="78"/>
      <c r="BK35" s="80"/>
      <c r="BL35" s="78"/>
      <c r="BM35" s="72"/>
      <c r="BN35" s="72"/>
      <c r="BO35" s="72"/>
      <c r="BP35" s="72"/>
      <c r="BQ35" s="72"/>
      <c r="BR35" s="72"/>
      <c r="BS35" s="72"/>
      <c r="BT35" s="72"/>
      <c r="BU35" s="78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8"/>
      <c r="CG35" s="72"/>
      <c r="CH35" s="72"/>
      <c r="CI35" s="72"/>
      <c r="CJ35" s="78"/>
      <c r="CK35" s="72"/>
      <c r="CL35" s="72"/>
      <c r="CM35" s="72"/>
      <c r="CN35" s="72"/>
      <c r="CO35" s="72"/>
      <c r="CP35" s="72"/>
      <c r="CQ35" s="72"/>
      <c r="CR35" s="78"/>
      <c r="CS35" s="72"/>
      <c r="CT35" s="80"/>
      <c r="CU35" s="78"/>
      <c r="CV35" s="78"/>
      <c r="CW35" s="78"/>
      <c r="CX35" s="78"/>
      <c r="CY35" s="76"/>
    </row>
    <row r="36" spans="4:104">
      <c r="D36" s="93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8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8"/>
      <c r="AL36" s="72"/>
      <c r="AM36" s="72"/>
      <c r="AN36" s="78"/>
      <c r="AO36" s="72"/>
      <c r="AP36" s="72"/>
      <c r="AQ36" s="72"/>
      <c r="AR36" s="78"/>
      <c r="AS36" s="78"/>
      <c r="AT36" s="78"/>
      <c r="AU36" s="80"/>
      <c r="AV36" s="78"/>
      <c r="AW36" s="72"/>
      <c r="AX36" s="80"/>
      <c r="AY36" s="72"/>
      <c r="AZ36" s="72"/>
      <c r="BA36" s="72"/>
      <c r="BB36" s="72"/>
      <c r="BC36" s="78"/>
      <c r="BD36" s="72"/>
      <c r="BE36" s="72"/>
      <c r="BF36" s="72"/>
      <c r="BG36" s="72"/>
      <c r="BH36" s="72"/>
      <c r="BI36" s="78"/>
      <c r="BJ36" s="78"/>
      <c r="BK36" s="80"/>
      <c r="BL36" s="78"/>
      <c r="BM36" s="72"/>
      <c r="BN36" s="72"/>
      <c r="BO36" s="72"/>
      <c r="BP36" s="72"/>
      <c r="BQ36" s="72"/>
      <c r="BR36" s="72"/>
      <c r="BS36" s="72"/>
      <c r="BT36" s="72"/>
      <c r="BU36" s="78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8"/>
      <c r="CG36" s="72"/>
      <c r="CH36" s="72"/>
      <c r="CI36" s="72"/>
      <c r="CJ36" s="78"/>
      <c r="CK36" s="72"/>
      <c r="CL36" s="72"/>
      <c r="CM36" s="72"/>
      <c r="CN36" s="72"/>
      <c r="CO36" s="72"/>
      <c r="CP36" s="72"/>
      <c r="CQ36" s="72"/>
      <c r="CR36" s="78"/>
      <c r="CS36" s="72"/>
      <c r="CT36" s="80"/>
      <c r="CU36" s="78"/>
      <c r="CV36" s="78"/>
      <c r="CW36" s="78"/>
      <c r="CX36" s="78"/>
      <c r="CY36" s="76"/>
    </row>
    <row r="37" spans="4:104" ht="23" thickBot="1">
      <c r="D37" s="9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9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9"/>
      <c r="AL37" s="75"/>
      <c r="AM37" s="75"/>
      <c r="AN37" s="79"/>
      <c r="AO37" s="75"/>
      <c r="AP37" s="75"/>
      <c r="AQ37" s="75"/>
      <c r="AR37" s="79"/>
      <c r="AS37" s="79"/>
      <c r="AT37" s="79"/>
      <c r="AU37" s="81"/>
      <c r="AV37" s="79"/>
      <c r="AW37" s="75"/>
      <c r="AX37" s="81"/>
      <c r="AY37" s="75"/>
      <c r="AZ37" s="75"/>
      <c r="BA37" s="75"/>
      <c r="BB37" s="75"/>
      <c r="BC37" s="79"/>
      <c r="BD37" s="75"/>
      <c r="BE37" s="75"/>
      <c r="BF37" s="75"/>
      <c r="BG37" s="75"/>
      <c r="BH37" s="75"/>
      <c r="BI37" s="79"/>
      <c r="BJ37" s="79"/>
      <c r="BK37" s="81"/>
      <c r="BL37" s="79"/>
      <c r="BM37" s="75"/>
      <c r="BN37" s="75"/>
      <c r="BO37" s="75"/>
      <c r="BP37" s="75"/>
      <c r="BQ37" s="75"/>
      <c r="BR37" s="75"/>
      <c r="BS37" s="75"/>
      <c r="BT37" s="75"/>
      <c r="BU37" s="79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9"/>
      <c r="CG37" s="75"/>
      <c r="CH37" s="75"/>
      <c r="CI37" s="75"/>
      <c r="CJ37" s="79"/>
      <c r="CK37" s="75"/>
      <c r="CL37" s="75"/>
      <c r="CM37" s="75"/>
      <c r="CN37" s="75"/>
      <c r="CO37" s="75"/>
      <c r="CP37" s="75"/>
      <c r="CQ37" s="75"/>
      <c r="CR37" s="79"/>
      <c r="CS37" s="75"/>
      <c r="CT37" s="81"/>
      <c r="CU37" s="79"/>
      <c r="CV37" s="79"/>
      <c r="CW37" s="79"/>
      <c r="CX37" s="79"/>
      <c r="CY37" s="77"/>
    </row>
    <row r="38" spans="4:104">
      <c r="AU38" s="69" t="s">
        <v>239</v>
      </c>
      <c r="BK38" s="70" t="s">
        <v>239</v>
      </c>
    </row>
    <row r="39" spans="4:104" ht="42">
      <c r="D39" s="5" t="s">
        <v>42</v>
      </c>
      <c r="E39" s="5"/>
      <c r="F39" s="5"/>
      <c r="G39" s="5"/>
      <c r="H39" s="5"/>
      <c r="I39" s="5"/>
      <c r="J39" s="5"/>
      <c r="K39" s="5"/>
      <c r="L39" s="5"/>
      <c r="M39" s="5"/>
      <c r="N39" s="5" t="s">
        <v>56</v>
      </c>
      <c r="O39" s="5"/>
      <c r="P39" s="5"/>
      <c r="Q39" s="5"/>
      <c r="R39" s="5"/>
      <c r="S39" s="5"/>
      <c r="T39" s="5"/>
      <c r="U39" s="5"/>
      <c r="V39" s="5"/>
      <c r="W39" s="5"/>
      <c r="X39" s="5" t="s">
        <v>57</v>
      </c>
      <c r="Y39" s="5"/>
      <c r="Z39" s="5"/>
      <c r="AA39" s="5"/>
      <c r="AB39" s="5"/>
      <c r="AC39" s="5"/>
      <c r="AD39" s="5"/>
      <c r="AE39" s="5"/>
      <c r="AF39" s="5"/>
      <c r="AG39" s="5"/>
      <c r="AH39" s="5" t="s">
        <v>58</v>
      </c>
      <c r="AI39" s="5"/>
      <c r="AJ39" s="5"/>
      <c r="AK39" s="5"/>
      <c r="AL39" s="5"/>
      <c r="AM39" s="5"/>
      <c r="AN39" s="5"/>
      <c r="AO39" s="5"/>
      <c r="AP39" s="5"/>
      <c r="AQ39" s="5"/>
      <c r="AR39" s="5" t="s">
        <v>59</v>
      </c>
      <c r="AS39" s="5"/>
      <c r="AT39" s="5"/>
      <c r="AU39" s="5"/>
      <c r="AV39" s="5"/>
      <c r="AW39" s="5"/>
      <c r="AX39" s="5"/>
      <c r="AY39" s="5"/>
      <c r="AZ39" s="5"/>
      <c r="BA39" s="5"/>
      <c r="BB39" s="5" t="s">
        <v>60</v>
      </c>
      <c r="BC39" s="5"/>
      <c r="BD39" s="5"/>
      <c r="BE39" s="5"/>
      <c r="BF39" s="5"/>
      <c r="BG39" s="5"/>
      <c r="BH39" s="5"/>
      <c r="BI39" s="5"/>
      <c r="BJ39" s="5"/>
      <c r="BK39" s="5"/>
      <c r="BL39" s="5" t="s">
        <v>61</v>
      </c>
      <c r="BM39" s="5"/>
      <c r="BN39" s="5"/>
      <c r="BO39" s="5"/>
      <c r="BP39" s="5"/>
      <c r="BQ39" s="5"/>
      <c r="BR39" s="5"/>
      <c r="BS39" s="5"/>
      <c r="BT39" s="5"/>
      <c r="BU39" s="5"/>
      <c r="BV39" s="5" t="s">
        <v>62</v>
      </c>
      <c r="BW39" s="5"/>
      <c r="BX39" s="5"/>
      <c r="BY39" s="5"/>
      <c r="BZ39" s="5"/>
      <c r="CA39" s="5"/>
      <c r="CB39" s="5"/>
      <c r="CC39" s="5"/>
      <c r="CD39" s="5"/>
      <c r="CE39" s="5"/>
      <c r="CF39" s="5" t="s">
        <v>63</v>
      </c>
      <c r="CG39" s="5"/>
      <c r="CH39" s="5"/>
      <c r="CI39" s="5"/>
      <c r="CJ39" s="5"/>
      <c r="CK39" s="5"/>
      <c r="CL39" s="5"/>
      <c r="CM39" s="5"/>
      <c r="CN39" s="5"/>
      <c r="CO39" s="5"/>
      <c r="CP39" s="5" t="s">
        <v>64</v>
      </c>
      <c r="CQ39" s="5"/>
      <c r="CR39" s="5"/>
      <c r="CZ39" s="5" t="s">
        <v>43</v>
      </c>
    </row>
    <row r="40" spans="4:104" ht="23" thickBot="1">
      <c r="D40" s="2"/>
      <c r="N40" s="2"/>
      <c r="X40" s="2"/>
      <c r="AH40" s="2"/>
      <c r="AR40" s="2"/>
      <c r="BB40" s="2"/>
      <c r="BL40" s="2"/>
      <c r="BV40" s="2"/>
      <c r="CF40" s="2"/>
      <c r="CP40" s="2"/>
    </row>
    <row r="41" spans="4:104">
      <c r="D41" s="89"/>
      <c r="E41" s="73"/>
      <c r="F41" s="73"/>
      <c r="G41" s="73"/>
      <c r="H41" s="73"/>
      <c r="I41" s="73"/>
      <c r="J41" s="73"/>
      <c r="K41" s="73"/>
      <c r="L41" s="71"/>
      <c r="M41" s="73"/>
      <c r="N41" s="71"/>
      <c r="O41" s="71"/>
      <c r="P41" s="71"/>
      <c r="Q41" s="71"/>
      <c r="R41" s="71"/>
      <c r="S41" s="71"/>
      <c r="T41" s="71"/>
      <c r="U41" s="73"/>
      <c r="V41" s="71"/>
      <c r="W41" s="71"/>
      <c r="X41" s="71"/>
      <c r="Y41" s="73"/>
      <c r="Z41" s="71"/>
      <c r="AA41" s="71"/>
      <c r="AB41" s="73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3"/>
      <c r="AN41" s="71"/>
      <c r="AO41" s="71"/>
      <c r="AP41" s="73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1"/>
      <c r="BV41" s="73"/>
      <c r="BW41" s="73"/>
      <c r="BX41" s="73"/>
      <c r="BY41" s="73"/>
      <c r="BZ41" s="71"/>
      <c r="CA41" s="71"/>
      <c r="CB41" s="71"/>
      <c r="CC41" s="73"/>
      <c r="CD41" s="73"/>
      <c r="CE41" s="73"/>
      <c r="CF41" s="71"/>
      <c r="CG41" s="73"/>
      <c r="CH41" s="73"/>
      <c r="CI41" s="73"/>
      <c r="CJ41" s="73"/>
      <c r="CK41" s="73"/>
      <c r="CL41" s="71"/>
      <c r="CM41" s="73"/>
      <c r="CN41" s="73"/>
      <c r="CO41" s="73"/>
      <c r="CP41" s="73"/>
      <c r="CQ41" s="73"/>
      <c r="CR41" s="71"/>
      <c r="CS41" s="73"/>
      <c r="CT41" s="73"/>
      <c r="CU41" s="73"/>
      <c r="CV41" s="73"/>
      <c r="CW41" s="73"/>
      <c r="CX41" s="73"/>
      <c r="CY41" s="91"/>
    </row>
    <row r="42" spans="4:104">
      <c r="D42" s="90"/>
      <c r="E42" s="74"/>
      <c r="F42" s="74"/>
      <c r="G42" s="74"/>
      <c r="H42" s="74"/>
      <c r="I42" s="74"/>
      <c r="J42" s="74"/>
      <c r="K42" s="74"/>
      <c r="L42" s="72"/>
      <c r="M42" s="74"/>
      <c r="N42" s="72"/>
      <c r="O42" s="72"/>
      <c r="P42" s="72"/>
      <c r="Q42" s="72"/>
      <c r="R42" s="72"/>
      <c r="S42" s="72"/>
      <c r="T42" s="72"/>
      <c r="U42" s="74"/>
      <c r="V42" s="72"/>
      <c r="W42" s="72"/>
      <c r="X42" s="72"/>
      <c r="Y42" s="74"/>
      <c r="Z42" s="72"/>
      <c r="AA42" s="72"/>
      <c r="AB42" s="74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4"/>
      <c r="AN42" s="72"/>
      <c r="AO42" s="72"/>
      <c r="AP42" s="74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2"/>
      <c r="BV42" s="74"/>
      <c r="BW42" s="74"/>
      <c r="BX42" s="74"/>
      <c r="BY42" s="74"/>
      <c r="BZ42" s="72"/>
      <c r="CA42" s="72"/>
      <c r="CB42" s="72"/>
      <c r="CC42" s="74"/>
      <c r="CD42" s="74"/>
      <c r="CE42" s="74"/>
      <c r="CF42" s="72"/>
      <c r="CG42" s="74"/>
      <c r="CH42" s="74"/>
      <c r="CI42" s="74"/>
      <c r="CJ42" s="74"/>
      <c r="CK42" s="74"/>
      <c r="CL42" s="72"/>
      <c r="CM42" s="74"/>
      <c r="CN42" s="74"/>
      <c r="CO42" s="74"/>
      <c r="CP42" s="74"/>
      <c r="CQ42" s="74"/>
      <c r="CR42" s="72"/>
      <c r="CS42" s="74"/>
      <c r="CT42" s="74"/>
      <c r="CU42" s="74"/>
      <c r="CV42" s="74"/>
      <c r="CW42" s="74"/>
      <c r="CX42" s="74"/>
      <c r="CY42" s="92"/>
    </row>
    <row r="43" spans="4:104">
      <c r="D43" s="90"/>
      <c r="E43" s="74"/>
      <c r="F43" s="74"/>
      <c r="G43" s="74"/>
      <c r="H43" s="74"/>
      <c r="I43" s="74"/>
      <c r="J43" s="74"/>
      <c r="K43" s="74"/>
      <c r="L43" s="72"/>
      <c r="M43" s="74"/>
      <c r="N43" s="72"/>
      <c r="O43" s="72"/>
      <c r="P43" s="72"/>
      <c r="Q43" s="72"/>
      <c r="R43" s="72"/>
      <c r="S43" s="72"/>
      <c r="T43" s="72"/>
      <c r="U43" s="74"/>
      <c r="V43" s="72"/>
      <c r="W43" s="72"/>
      <c r="X43" s="72"/>
      <c r="Y43" s="74"/>
      <c r="Z43" s="72"/>
      <c r="AA43" s="72"/>
      <c r="AB43" s="74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4"/>
      <c r="AN43" s="72"/>
      <c r="AO43" s="72"/>
      <c r="AP43" s="74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2"/>
      <c r="BV43" s="74"/>
      <c r="BW43" s="74"/>
      <c r="BX43" s="74"/>
      <c r="BY43" s="74"/>
      <c r="BZ43" s="72"/>
      <c r="CA43" s="72"/>
      <c r="CB43" s="72"/>
      <c r="CC43" s="74"/>
      <c r="CD43" s="74"/>
      <c r="CE43" s="74"/>
      <c r="CF43" s="72"/>
      <c r="CG43" s="74"/>
      <c r="CH43" s="74"/>
      <c r="CI43" s="74"/>
      <c r="CJ43" s="74"/>
      <c r="CK43" s="74"/>
      <c r="CL43" s="72"/>
      <c r="CM43" s="74"/>
      <c r="CN43" s="74"/>
      <c r="CO43" s="74"/>
      <c r="CP43" s="74"/>
      <c r="CQ43" s="74"/>
      <c r="CR43" s="72"/>
      <c r="CS43" s="74"/>
      <c r="CT43" s="74"/>
      <c r="CU43" s="74"/>
      <c r="CV43" s="74"/>
      <c r="CW43" s="74"/>
      <c r="CX43" s="74"/>
      <c r="CY43" s="92"/>
    </row>
    <row r="44" spans="4:104">
      <c r="D44" s="82"/>
      <c r="E44" s="78"/>
      <c r="F44" s="72"/>
      <c r="G44" s="72"/>
      <c r="H44" s="72"/>
      <c r="I44" s="72"/>
      <c r="J44" s="72"/>
      <c r="K44" s="72"/>
      <c r="L44" s="78"/>
      <c r="M44" s="72"/>
      <c r="N44" s="72"/>
      <c r="O44" s="72"/>
      <c r="P44" s="72"/>
      <c r="Q44" s="72"/>
      <c r="R44" s="72"/>
      <c r="S44" s="72"/>
      <c r="T44" s="72"/>
      <c r="U44" s="78"/>
      <c r="V44" s="72"/>
      <c r="W44" s="72"/>
      <c r="X44" s="72"/>
      <c r="Y44" s="78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8"/>
      <c r="BE44" s="78"/>
      <c r="BF44" s="78"/>
      <c r="BG44" s="78"/>
      <c r="BH44" s="80"/>
      <c r="BI44" s="78"/>
      <c r="BJ44" s="78"/>
      <c r="BK44" s="78"/>
      <c r="BL44" s="78"/>
      <c r="BM44" s="72"/>
      <c r="BN44" s="78"/>
      <c r="BO44" s="72"/>
      <c r="BP44" s="78"/>
      <c r="BQ44" s="78"/>
      <c r="BR44" s="78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8"/>
      <c r="CE44" s="78"/>
      <c r="CF44" s="72"/>
      <c r="CG44" s="72"/>
      <c r="CH44" s="72"/>
      <c r="CI44" s="72"/>
      <c r="CJ44" s="72"/>
      <c r="CK44" s="72"/>
      <c r="CL44" s="72"/>
      <c r="CM44" s="72"/>
      <c r="CN44" s="78"/>
      <c r="CO44" s="72"/>
      <c r="CP44" s="78"/>
      <c r="CQ44" s="72"/>
      <c r="CR44" s="72"/>
      <c r="CS44" s="72"/>
      <c r="CT44" s="78"/>
      <c r="CU44" s="80"/>
      <c r="CV44" s="78"/>
      <c r="CW44" s="78"/>
      <c r="CX44" s="78"/>
      <c r="CY44" s="97"/>
    </row>
    <row r="45" spans="4:104">
      <c r="D45" s="82"/>
      <c r="E45" s="78"/>
      <c r="F45" s="72"/>
      <c r="G45" s="72"/>
      <c r="H45" s="72"/>
      <c r="I45" s="72"/>
      <c r="J45" s="72"/>
      <c r="K45" s="72"/>
      <c r="L45" s="78"/>
      <c r="M45" s="72"/>
      <c r="N45" s="72"/>
      <c r="O45" s="72"/>
      <c r="P45" s="72"/>
      <c r="Q45" s="72"/>
      <c r="R45" s="72"/>
      <c r="S45" s="72"/>
      <c r="T45" s="72"/>
      <c r="U45" s="78"/>
      <c r="V45" s="72"/>
      <c r="W45" s="72"/>
      <c r="X45" s="72"/>
      <c r="Y45" s="78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8"/>
      <c r="BE45" s="78"/>
      <c r="BF45" s="78"/>
      <c r="BG45" s="78"/>
      <c r="BH45" s="80"/>
      <c r="BI45" s="78"/>
      <c r="BJ45" s="78"/>
      <c r="BK45" s="78"/>
      <c r="BL45" s="78"/>
      <c r="BM45" s="72"/>
      <c r="BN45" s="78"/>
      <c r="BO45" s="72"/>
      <c r="BP45" s="78"/>
      <c r="BQ45" s="78"/>
      <c r="BR45" s="78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8"/>
      <c r="CE45" s="78"/>
      <c r="CF45" s="72"/>
      <c r="CG45" s="72"/>
      <c r="CH45" s="72"/>
      <c r="CI45" s="72"/>
      <c r="CJ45" s="72"/>
      <c r="CK45" s="72"/>
      <c r="CL45" s="72"/>
      <c r="CM45" s="72"/>
      <c r="CN45" s="78"/>
      <c r="CO45" s="72"/>
      <c r="CP45" s="78"/>
      <c r="CQ45" s="72"/>
      <c r="CR45" s="72"/>
      <c r="CS45" s="72"/>
      <c r="CT45" s="78"/>
      <c r="CU45" s="80"/>
      <c r="CV45" s="78"/>
      <c r="CW45" s="78"/>
      <c r="CX45" s="78"/>
      <c r="CY45" s="97"/>
    </row>
    <row r="46" spans="4:104" ht="23" thickBot="1">
      <c r="D46" s="83"/>
      <c r="E46" s="79"/>
      <c r="F46" s="75"/>
      <c r="G46" s="75"/>
      <c r="H46" s="75"/>
      <c r="I46" s="75"/>
      <c r="J46" s="75"/>
      <c r="K46" s="75"/>
      <c r="L46" s="79"/>
      <c r="M46" s="75"/>
      <c r="N46" s="75"/>
      <c r="O46" s="75"/>
      <c r="P46" s="75"/>
      <c r="Q46" s="75"/>
      <c r="R46" s="75"/>
      <c r="S46" s="75"/>
      <c r="T46" s="75"/>
      <c r="U46" s="79"/>
      <c r="V46" s="75"/>
      <c r="W46" s="75"/>
      <c r="X46" s="75"/>
      <c r="Y46" s="79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9"/>
      <c r="BE46" s="79"/>
      <c r="BF46" s="79"/>
      <c r="BG46" s="79"/>
      <c r="BH46" s="81"/>
      <c r="BI46" s="79"/>
      <c r="BJ46" s="79"/>
      <c r="BK46" s="79"/>
      <c r="BL46" s="79"/>
      <c r="BM46" s="75"/>
      <c r="BN46" s="79"/>
      <c r="BO46" s="75"/>
      <c r="BP46" s="79"/>
      <c r="BQ46" s="79"/>
      <c r="BR46" s="79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9"/>
      <c r="CE46" s="79"/>
      <c r="CF46" s="75"/>
      <c r="CG46" s="75"/>
      <c r="CH46" s="75"/>
      <c r="CI46" s="75"/>
      <c r="CJ46" s="75"/>
      <c r="CK46" s="75"/>
      <c r="CL46" s="75"/>
      <c r="CM46" s="75"/>
      <c r="CN46" s="79"/>
      <c r="CO46" s="75"/>
      <c r="CP46" s="79"/>
      <c r="CQ46" s="75"/>
      <c r="CR46" s="75"/>
      <c r="CS46" s="75"/>
      <c r="CT46" s="79"/>
      <c r="CU46" s="81"/>
      <c r="CV46" s="79"/>
      <c r="CW46" s="79"/>
      <c r="CX46" s="79"/>
      <c r="CY46" s="98"/>
    </row>
    <row r="47" spans="4:104">
      <c r="BH47" s="70" t="s">
        <v>239</v>
      </c>
    </row>
    <row r="48" spans="4:104" ht="42">
      <c r="D48" s="5" t="s">
        <v>43</v>
      </c>
      <c r="E48" s="5"/>
      <c r="F48" s="5"/>
      <c r="G48" s="5"/>
      <c r="H48" s="5"/>
      <c r="I48" s="5"/>
      <c r="J48" s="5"/>
      <c r="K48" s="5"/>
      <c r="L48" s="5"/>
      <c r="M48" s="5"/>
      <c r="N48" s="5" t="s">
        <v>65</v>
      </c>
      <c r="O48" s="5"/>
      <c r="P48" s="5"/>
      <c r="Q48" s="5"/>
      <c r="R48" s="5"/>
      <c r="S48" s="5"/>
      <c r="T48" s="5"/>
      <c r="U48" s="5"/>
      <c r="V48" s="5"/>
      <c r="W48" s="5"/>
      <c r="X48" s="5" t="s">
        <v>66</v>
      </c>
      <c r="Y48" s="5"/>
      <c r="Z48" s="5"/>
      <c r="AA48" s="5"/>
      <c r="AB48" s="5"/>
      <c r="AC48" s="5"/>
      <c r="AD48" s="5"/>
      <c r="AE48" s="5"/>
      <c r="AF48" s="5"/>
      <c r="AG48" s="5"/>
      <c r="AH48" s="5" t="s">
        <v>67</v>
      </c>
      <c r="AI48" s="5"/>
      <c r="AJ48" s="5"/>
      <c r="AK48" s="5"/>
      <c r="AL48" s="5"/>
      <c r="AM48" s="5"/>
      <c r="AN48" s="5"/>
      <c r="AO48" s="5"/>
      <c r="AP48" s="5"/>
      <c r="AQ48" s="5"/>
      <c r="AR48" s="5" t="s">
        <v>68</v>
      </c>
      <c r="AS48" s="5"/>
      <c r="AT48" s="5"/>
      <c r="AU48" s="5"/>
      <c r="AV48" s="5"/>
      <c r="AW48" s="5"/>
      <c r="AX48" s="5"/>
      <c r="AY48" s="5"/>
      <c r="AZ48" s="5"/>
      <c r="BA48" s="5"/>
      <c r="BB48" s="5" t="s">
        <v>69</v>
      </c>
      <c r="BC48" s="5"/>
      <c r="BD48" s="5"/>
      <c r="BE48" s="5"/>
      <c r="BF48" s="5"/>
      <c r="BG48" s="5"/>
      <c r="BH48" s="5"/>
      <c r="BI48" s="5"/>
      <c r="BJ48" s="5"/>
      <c r="BK48" s="5"/>
      <c r="BL48" s="5" t="s">
        <v>70</v>
      </c>
      <c r="BM48" s="5"/>
      <c r="BN48" s="5"/>
      <c r="BO48" s="5"/>
      <c r="BP48" s="5"/>
      <c r="BQ48" s="5"/>
      <c r="BR48" s="5"/>
      <c r="BS48" s="5"/>
      <c r="BT48" s="5"/>
      <c r="BU48" s="5"/>
      <c r="BV48" s="5" t="s">
        <v>71</v>
      </c>
      <c r="BW48" s="5"/>
      <c r="BX48" s="5"/>
      <c r="BY48" s="5"/>
      <c r="BZ48" s="5"/>
      <c r="CA48" s="5"/>
      <c r="CB48" s="5"/>
      <c r="CC48" s="5"/>
      <c r="CD48" s="5"/>
      <c r="CE48" s="5"/>
      <c r="CF48" s="5" t="s">
        <v>72</v>
      </c>
      <c r="CG48" s="5"/>
      <c r="CH48" s="5"/>
      <c r="CI48" s="5"/>
      <c r="CJ48" s="5"/>
      <c r="CK48" s="5"/>
      <c r="CL48" s="5"/>
      <c r="CM48" s="5"/>
      <c r="CN48" s="5"/>
      <c r="CO48" s="5"/>
      <c r="CP48" s="5" t="s">
        <v>73</v>
      </c>
      <c r="CQ48" s="5"/>
      <c r="CR48" s="5"/>
      <c r="CZ48" s="5" t="s">
        <v>44</v>
      </c>
    </row>
    <row r="49" spans="4:104" ht="23" thickBot="1">
      <c r="D49" s="2"/>
      <c r="N49" s="2"/>
      <c r="X49" s="2"/>
      <c r="AH49" s="2"/>
      <c r="AR49" s="2"/>
      <c r="BB49" s="2"/>
      <c r="BL49" s="2"/>
      <c r="BV49" s="2"/>
      <c r="CF49" s="2"/>
      <c r="CP49" s="2"/>
    </row>
    <row r="50" spans="4:104">
      <c r="D50" s="89"/>
      <c r="E50" s="73"/>
      <c r="F50" s="73"/>
      <c r="G50" s="73"/>
      <c r="H50" s="73"/>
      <c r="I50" s="73"/>
      <c r="J50" s="73"/>
      <c r="K50" s="73"/>
      <c r="L50" s="71"/>
      <c r="M50" s="73"/>
      <c r="N50" s="73"/>
      <c r="O50" s="73"/>
      <c r="P50" s="73"/>
      <c r="Q50" s="71"/>
      <c r="R50" s="71"/>
      <c r="S50" s="71"/>
      <c r="T50" s="71"/>
      <c r="U50" s="73"/>
      <c r="V50" s="73"/>
      <c r="W50" s="73"/>
      <c r="X50" s="73"/>
      <c r="Y50" s="73"/>
      <c r="Z50" s="73"/>
      <c r="AA50" s="73"/>
      <c r="AB50" s="73"/>
      <c r="AC50" s="71"/>
      <c r="AD50" s="73"/>
      <c r="AE50" s="73"/>
      <c r="AF50" s="73"/>
      <c r="AG50" s="73"/>
      <c r="AH50" s="71"/>
      <c r="AI50" s="71"/>
      <c r="AJ50" s="71"/>
      <c r="AK50" s="73"/>
      <c r="AL50" s="73"/>
      <c r="AM50" s="73"/>
      <c r="AN50" s="73"/>
      <c r="AO50" s="73"/>
      <c r="AP50" s="73"/>
      <c r="AQ50" s="73"/>
      <c r="AR50" s="73"/>
      <c r="AS50" s="71"/>
      <c r="AT50" s="73"/>
      <c r="AU50" s="73"/>
      <c r="AV50" s="73"/>
      <c r="AW50" s="73"/>
      <c r="AX50" s="73"/>
      <c r="AY50" s="73"/>
      <c r="AZ50" s="71"/>
      <c r="BA50" s="71"/>
      <c r="BB50" s="71"/>
      <c r="BC50" s="71"/>
      <c r="BD50" s="73"/>
      <c r="BE50" s="71"/>
      <c r="BF50" s="71"/>
      <c r="BG50" s="71"/>
      <c r="BH50" s="71"/>
      <c r="BI50" s="71"/>
      <c r="BJ50" s="71"/>
      <c r="BK50" s="71"/>
      <c r="BL50" s="71"/>
      <c r="BM50" s="73"/>
      <c r="BN50" s="71"/>
      <c r="BO50" s="73"/>
      <c r="BP50" s="73"/>
      <c r="BQ50" s="73"/>
      <c r="BR50" s="73"/>
      <c r="BS50" s="73"/>
      <c r="BT50" s="73"/>
      <c r="BU50" s="71"/>
      <c r="BV50" s="71"/>
      <c r="BW50" s="71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1"/>
      <c r="CL50" s="71"/>
      <c r="CM50" s="71"/>
      <c r="CN50" s="71"/>
      <c r="CO50" s="73"/>
      <c r="CP50" s="71"/>
      <c r="CQ50" s="71"/>
      <c r="CR50" s="71"/>
      <c r="CS50" s="71"/>
      <c r="CT50" s="71"/>
      <c r="CU50" s="73"/>
      <c r="CV50" s="71"/>
      <c r="CW50" s="73"/>
      <c r="CX50" s="71"/>
      <c r="CY50" s="84"/>
    </row>
    <row r="51" spans="4:104">
      <c r="D51" s="90"/>
      <c r="E51" s="74"/>
      <c r="F51" s="74"/>
      <c r="G51" s="74"/>
      <c r="H51" s="74"/>
      <c r="I51" s="74"/>
      <c r="J51" s="74"/>
      <c r="K51" s="74"/>
      <c r="L51" s="72"/>
      <c r="M51" s="74"/>
      <c r="N51" s="74"/>
      <c r="O51" s="74"/>
      <c r="P51" s="74"/>
      <c r="Q51" s="72"/>
      <c r="R51" s="72"/>
      <c r="S51" s="72"/>
      <c r="T51" s="72"/>
      <c r="U51" s="74"/>
      <c r="V51" s="74"/>
      <c r="W51" s="74"/>
      <c r="X51" s="74"/>
      <c r="Y51" s="74"/>
      <c r="Z51" s="74"/>
      <c r="AA51" s="74"/>
      <c r="AB51" s="74"/>
      <c r="AC51" s="72"/>
      <c r="AD51" s="74"/>
      <c r="AE51" s="74"/>
      <c r="AF51" s="74"/>
      <c r="AG51" s="74"/>
      <c r="AH51" s="72"/>
      <c r="AI51" s="72"/>
      <c r="AJ51" s="72"/>
      <c r="AK51" s="74"/>
      <c r="AL51" s="74"/>
      <c r="AM51" s="74"/>
      <c r="AN51" s="74"/>
      <c r="AO51" s="74"/>
      <c r="AP51" s="74"/>
      <c r="AQ51" s="74"/>
      <c r="AR51" s="74"/>
      <c r="AS51" s="72"/>
      <c r="AT51" s="74"/>
      <c r="AU51" s="74"/>
      <c r="AV51" s="74"/>
      <c r="AW51" s="74"/>
      <c r="AX51" s="74"/>
      <c r="AY51" s="74"/>
      <c r="AZ51" s="72"/>
      <c r="BA51" s="72"/>
      <c r="BB51" s="72"/>
      <c r="BC51" s="72"/>
      <c r="BD51" s="74"/>
      <c r="BE51" s="72"/>
      <c r="BF51" s="72"/>
      <c r="BG51" s="72"/>
      <c r="BH51" s="72"/>
      <c r="BI51" s="72"/>
      <c r="BJ51" s="72"/>
      <c r="BK51" s="72"/>
      <c r="BL51" s="72"/>
      <c r="BM51" s="74"/>
      <c r="BN51" s="72"/>
      <c r="BO51" s="74"/>
      <c r="BP51" s="74"/>
      <c r="BQ51" s="74"/>
      <c r="BR51" s="74"/>
      <c r="BS51" s="74"/>
      <c r="BT51" s="74"/>
      <c r="BU51" s="72"/>
      <c r="BV51" s="72"/>
      <c r="BW51" s="72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2"/>
      <c r="CL51" s="72"/>
      <c r="CM51" s="72"/>
      <c r="CN51" s="72"/>
      <c r="CO51" s="74"/>
      <c r="CP51" s="72"/>
      <c r="CQ51" s="72"/>
      <c r="CR51" s="72"/>
      <c r="CS51" s="72"/>
      <c r="CT51" s="72"/>
      <c r="CU51" s="74"/>
      <c r="CV51" s="72"/>
      <c r="CW51" s="74"/>
      <c r="CX51" s="72"/>
      <c r="CY51" s="76"/>
    </row>
    <row r="52" spans="4:104">
      <c r="D52" s="90"/>
      <c r="E52" s="74"/>
      <c r="F52" s="74"/>
      <c r="G52" s="74"/>
      <c r="H52" s="74"/>
      <c r="I52" s="74"/>
      <c r="J52" s="74"/>
      <c r="K52" s="74"/>
      <c r="L52" s="72"/>
      <c r="M52" s="74"/>
      <c r="N52" s="74"/>
      <c r="O52" s="74"/>
      <c r="P52" s="74"/>
      <c r="Q52" s="72"/>
      <c r="R52" s="72"/>
      <c r="S52" s="72"/>
      <c r="T52" s="72"/>
      <c r="U52" s="74"/>
      <c r="V52" s="74"/>
      <c r="W52" s="74"/>
      <c r="X52" s="74"/>
      <c r="Y52" s="74"/>
      <c r="Z52" s="74"/>
      <c r="AA52" s="74"/>
      <c r="AB52" s="74"/>
      <c r="AC52" s="72"/>
      <c r="AD52" s="74"/>
      <c r="AE52" s="74"/>
      <c r="AF52" s="74"/>
      <c r="AG52" s="74"/>
      <c r="AH52" s="72"/>
      <c r="AI52" s="72"/>
      <c r="AJ52" s="72"/>
      <c r="AK52" s="74"/>
      <c r="AL52" s="74"/>
      <c r="AM52" s="74"/>
      <c r="AN52" s="74"/>
      <c r="AO52" s="74"/>
      <c r="AP52" s="74"/>
      <c r="AQ52" s="74"/>
      <c r="AR52" s="74"/>
      <c r="AS52" s="72"/>
      <c r="AT52" s="74"/>
      <c r="AU52" s="74"/>
      <c r="AV52" s="74"/>
      <c r="AW52" s="74"/>
      <c r="AX52" s="74"/>
      <c r="AY52" s="74"/>
      <c r="AZ52" s="72"/>
      <c r="BA52" s="72"/>
      <c r="BB52" s="72"/>
      <c r="BC52" s="72"/>
      <c r="BD52" s="74"/>
      <c r="BE52" s="72"/>
      <c r="BF52" s="72"/>
      <c r="BG52" s="72"/>
      <c r="BH52" s="72"/>
      <c r="BI52" s="72"/>
      <c r="BJ52" s="72"/>
      <c r="BK52" s="72"/>
      <c r="BL52" s="72"/>
      <c r="BM52" s="74"/>
      <c r="BN52" s="72"/>
      <c r="BO52" s="74"/>
      <c r="BP52" s="74"/>
      <c r="BQ52" s="74"/>
      <c r="BR52" s="74"/>
      <c r="BS52" s="74"/>
      <c r="BT52" s="74"/>
      <c r="BU52" s="72"/>
      <c r="BV52" s="72"/>
      <c r="BW52" s="72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2"/>
      <c r="CL52" s="72"/>
      <c r="CM52" s="72"/>
      <c r="CN52" s="72"/>
      <c r="CO52" s="74"/>
      <c r="CP52" s="72"/>
      <c r="CQ52" s="72"/>
      <c r="CR52" s="72"/>
      <c r="CS52" s="72"/>
      <c r="CT52" s="72"/>
      <c r="CU52" s="74"/>
      <c r="CV52" s="72"/>
      <c r="CW52" s="74"/>
      <c r="CX52" s="72"/>
      <c r="CY52" s="76"/>
    </row>
    <row r="53" spans="4:104">
      <c r="D53" s="95"/>
      <c r="E53" s="80"/>
      <c r="F53" s="78"/>
      <c r="G53" s="78"/>
      <c r="H53" s="72"/>
      <c r="I53" s="72"/>
      <c r="J53" s="78"/>
      <c r="K53" s="78"/>
      <c r="L53" s="72"/>
      <c r="M53" s="72"/>
      <c r="N53" s="72"/>
      <c r="O53" s="78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8"/>
      <c r="AP53" s="78"/>
      <c r="AQ53" s="72"/>
      <c r="AR53" s="78"/>
      <c r="AS53" s="72"/>
      <c r="AT53" s="78"/>
      <c r="AU53" s="78"/>
      <c r="AV53" s="72"/>
      <c r="AW53" s="72"/>
      <c r="AX53" s="78"/>
      <c r="AY53" s="72"/>
      <c r="AZ53" s="72"/>
      <c r="BA53" s="78"/>
      <c r="BB53" s="72"/>
      <c r="BC53" s="78"/>
      <c r="BD53" s="80"/>
      <c r="BE53" s="78"/>
      <c r="BF53" s="78"/>
      <c r="BG53" s="72"/>
      <c r="BH53" s="72"/>
      <c r="BI53" s="72"/>
      <c r="BJ53" s="72"/>
      <c r="BK53" s="72"/>
      <c r="BL53" s="72"/>
      <c r="BM53" s="78"/>
      <c r="BN53" s="72"/>
      <c r="BO53" s="72"/>
      <c r="BP53" s="72"/>
      <c r="BQ53" s="72"/>
      <c r="BR53" s="72"/>
      <c r="BS53" s="72"/>
      <c r="BT53" s="78"/>
      <c r="BU53" s="72"/>
      <c r="BV53" s="72"/>
      <c r="BW53" s="72"/>
      <c r="BX53" s="72"/>
      <c r="BY53" s="72"/>
      <c r="BZ53" s="80"/>
      <c r="CA53" s="78"/>
      <c r="CB53" s="78"/>
      <c r="CC53" s="72"/>
      <c r="CD53" s="72"/>
      <c r="CE53" s="72"/>
      <c r="CF53" s="72"/>
      <c r="CG53" s="72"/>
      <c r="CH53" s="72"/>
      <c r="CI53" s="72"/>
      <c r="CJ53" s="78"/>
      <c r="CK53" s="78"/>
      <c r="CL53" s="72"/>
      <c r="CM53" s="72"/>
      <c r="CN53" s="72"/>
      <c r="CO53" s="78"/>
      <c r="CP53" s="78"/>
      <c r="CQ53" s="72"/>
      <c r="CR53" s="78"/>
      <c r="CS53" s="72"/>
      <c r="CT53" s="72"/>
      <c r="CU53" s="72"/>
      <c r="CV53" s="78"/>
      <c r="CW53" s="78"/>
      <c r="CX53" s="72"/>
      <c r="CY53" s="76"/>
    </row>
    <row r="54" spans="4:104">
      <c r="D54" s="95"/>
      <c r="E54" s="80"/>
      <c r="F54" s="78"/>
      <c r="G54" s="78"/>
      <c r="H54" s="72"/>
      <c r="I54" s="72"/>
      <c r="J54" s="78"/>
      <c r="K54" s="78"/>
      <c r="L54" s="72"/>
      <c r="M54" s="72"/>
      <c r="N54" s="72"/>
      <c r="O54" s="78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8"/>
      <c r="AP54" s="78"/>
      <c r="AQ54" s="72"/>
      <c r="AR54" s="78"/>
      <c r="AS54" s="72"/>
      <c r="AT54" s="78"/>
      <c r="AU54" s="78"/>
      <c r="AV54" s="72"/>
      <c r="AW54" s="72"/>
      <c r="AX54" s="78"/>
      <c r="AY54" s="72"/>
      <c r="AZ54" s="72"/>
      <c r="BA54" s="78"/>
      <c r="BB54" s="72"/>
      <c r="BC54" s="78"/>
      <c r="BD54" s="80"/>
      <c r="BE54" s="78"/>
      <c r="BF54" s="78"/>
      <c r="BG54" s="72"/>
      <c r="BH54" s="72"/>
      <c r="BI54" s="72"/>
      <c r="BJ54" s="72"/>
      <c r="BK54" s="72"/>
      <c r="BL54" s="72"/>
      <c r="BM54" s="78"/>
      <c r="BN54" s="72"/>
      <c r="BO54" s="72"/>
      <c r="BP54" s="72"/>
      <c r="BQ54" s="72"/>
      <c r="BR54" s="72"/>
      <c r="BS54" s="72"/>
      <c r="BT54" s="78"/>
      <c r="BU54" s="72"/>
      <c r="BV54" s="72"/>
      <c r="BW54" s="72"/>
      <c r="BX54" s="72"/>
      <c r="BY54" s="72"/>
      <c r="BZ54" s="80"/>
      <c r="CA54" s="78"/>
      <c r="CB54" s="78"/>
      <c r="CC54" s="72"/>
      <c r="CD54" s="72"/>
      <c r="CE54" s="72"/>
      <c r="CF54" s="72"/>
      <c r="CG54" s="72"/>
      <c r="CH54" s="72"/>
      <c r="CI54" s="72"/>
      <c r="CJ54" s="78"/>
      <c r="CK54" s="78"/>
      <c r="CL54" s="72"/>
      <c r="CM54" s="72"/>
      <c r="CN54" s="72"/>
      <c r="CO54" s="78"/>
      <c r="CP54" s="78"/>
      <c r="CQ54" s="72"/>
      <c r="CR54" s="78"/>
      <c r="CS54" s="72"/>
      <c r="CT54" s="72"/>
      <c r="CU54" s="72"/>
      <c r="CV54" s="78"/>
      <c r="CW54" s="78"/>
      <c r="CX54" s="72"/>
      <c r="CY54" s="76"/>
    </row>
    <row r="55" spans="4:104" ht="23" thickBot="1">
      <c r="D55" s="96"/>
      <c r="E55" s="81"/>
      <c r="F55" s="79"/>
      <c r="G55" s="79"/>
      <c r="H55" s="75"/>
      <c r="I55" s="75"/>
      <c r="J55" s="79"/>
      <c r="K55" s="79"/>
      <c r="L55" s="75"/>
      <c r="M55" s="75"/>
      <c r="N55" s="75"/>
      <c r="O55" s="79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9"/>
      <c r="AP55" s="79"/>
      <c r="AQ55" s="75"/>
      <c r="AR55" s="79"/>
      <c r="AS55" s="75"/>
      <c r="AT55" s="79"/>
      <c r="AU55" s="79"/>
      <c r="AV55" s="75"/>
      <c r="AW55" s="75"/>
      <c r="AX55" s="79"/>
      <c r="AY55" s="75"/>
      <c r="AZ55" s="75"/>
      <c r="BA55" s="79"/>
      <c r="BB55" s="75"/>
      <c r="BC55" s="79"/>
      <c r="BD55" s="81"/>
      <c r="BE55" s="79"/>
      <c r="BF55" s="79"/>
      <c r="BG55" s="75"/>
      <c r="BH55" s="75"/>
      <c r="BI55" s="75"/>
      <c r="BJ55" s="75"/>
      <c r="BK55" s="75"/>
      <c r="BL55" s="75"/>
      <c r="BM55" s="79"/>
      <c r="BN55" s="75"/>
      <c r="BO55" s="75"/>
      <c r="BP55" s="75"/>
      <c r="BQ55" s="75"/>
      <c r="BR55" s="75"/>
      <c r="BS55" s="75"/>
      <c r="BT55" s="79"/>
      <c r="BU55" s="75"/>
      <c r="BV55" s="75"/>
      <c r="BW55" s="75"/>
      <c r="BX55" s="75"/>
      <c r="BY55" s="75"/>
      <c r="BZ55" s="81"/>
      <c r="CA55" s="79"/>
      <c r="CB55" s="79"/>
      <c r="CC55" s="75"/>
      <c r="CD55" s="75"/>
      <c r="CE55" s="75"/>
      <c r="CF55" s="75"/>
      <c r="CG55" s="75"/>
      <c r="CH55" s="75"/>
      <c r="CI55" s="75"/>
      <c r="CJ55" s="79"/>
      <c r="CK55" s="79"/>
      <c r="CL55" s="75"/>
      <c r="CM55" s="75"/>
      <c r="CN55" s="75"/>
      <c r="CO55" s="79"/>
      <c r="CP55" s="79"/>
      <c r="CQ55" s="75"/>
      <c r="CR55" s="79"/>
      <c r="CS55" s="75"/>
      <c r="CT55" s="75"/>
      <c r="CU55" s="75"/>
      <c r="CV55" s="79"/>
      <c r="CW55" s="79"/>
      <c r="CX55" s="75"/>
      <c r="CY55" s="77"/>
    </row>
    <row r="56" spans="4:104">
      <c r="D56" s="70" t="s">
        <v>239</v>
      </c>
      <c r="BD56" s="70" t="s">
        <v>239</v>
      </c>
    </row>
    <row r="57" spans="4:104" ht="42">
      <c r="D57" s="5" t="s">
        <v>44</v>
      </c>
      <c r="E57" s="5"/>
      <c r="F57" s="5"/>
      <c r="G57" s="5"/>
      <c r="H57" s="5"/>
      <c r="I57" s="5"/>
      <c r="J57" s="5"/>
      <c r="K57" s="5"/>
      <c r="L57" s="5"/>
      <c r="M57" s="5"/>
      <c r="N57" s="5" t="s">
        <v>74</v>
      </c>
      <c r="O57" s="5"/>
      <c r="P57" s="5"/>
      <c r="Q57" s="5"/>
      <c r="R57" s="5"/>
      <c r="S57" s="5"/>
      <c r="T57" s="5"/>
      <c r="U57" s="5"/>
      <c r="V57" s="5"/>
      <c r="W57" s="5"/>
      <c r="X57" s="5" t="s">
        <v>75</v>
      </c>
      <c r="Y57" s="5"/>
      <c r="Z57" s="5"/>
      <c r="AA57" s="5"/>
      <c r="AB57" s="5"/>
      <c r="AC57" s="5"/>
      <c r="AD57" s="5"/>
      <c r="AE57" s="5"/>
      <c r="AF57" s="5"/>
      <c r="AG57" s="5"/>
      <c r="AH57" s="5" t="s">
        <v>76</v>
      </c>
      <c r="AI57" s="5"/>
      <c r="AJ57" s="5"/>
      <c r="AK57" s="5"/>
      <c r="AL57" s="5"/>
      <c r="AM57" s="5"/>
      <c r="AN57" s="5"/>
      <c r="AO57" s="5"/>
      <c r="AP57" s="5"/>
      <c r="AQ57" s="5"/>
      <c r="AR57" s="5" t="s">
        <v>77</v>
      </c>
      <c r="AS57" s="5"/>
      <c r="AT57" s="5"/>
      <c r="AU57" s="5"/>
      <c r="AV57" s="5"/>
      <c r="AW57" s="5"/>
      <c r="AX57" s="5"/>
      <c r="AY57" s="5"/>
      <c r="AZ57" s="5"/>
      <c r="BA57" s="5"/>
      <c r="BB57" s="5" t="s">
        <v>78</v>
      </c>
      <c r="BC57" s="5"/>
      <c r="BD57" s="5"/>
      <c r="BE57" s="5"/>
      <c r="BF57" s="5"/>
      <c r="BG57" s="5"/>
      <c r="BH57" s="5"/>
      <c r="BI57" s="5"/>
      <c r="BJ57" s="5"/>
      <c r="BK57" s="5"/>
      <c r="BL57" s="5" t="s">
        <v>79</v>
      </c>
      <c r="BM57" s="5"/>
      <c r="BN57" s="5"/>
      <c r="BO57" s="5"/>
      <c r="BP57" s="5"/>
      <c r="BQ57" s="5"/>
      <c r="BR57" s="5"/>
      <c r="BS57" s="5"/>
      <c r="BT57" s="5"/>
      <c r="BU57" s="5"/>
      <c r="BV57" s="5" t="s">
        <v>80</v>
      </c>
      <c r="BW57" s="5"/>
      <c r="BX57" s="5"/>
      <c r="BY57" s="5"/>
      <c r="BZ57" s="5"/>
      <c r="CA57" s="5"/>
      <c r="CB57" s="5"/>
      <c r="CC57" s="5"/>
      <c r="CD57" s="5"/>
      <c r="CE57" s="5"/>
      <c r="CF57" s="5" t="s">
        <v>81</v>
      </c>
      <c r="CG57" s="5"/>
      <c r="CH57" s="5"/>
      <c r="CI57" s="5"/>
      <c r="CJ57" s="5"/>
      <c r="CK57" s="5"/>
      <c r="CL57" s="5"/>
      <c r="CM57" s="5"/>
      <c r="CN57" s="5"/>
      <c r="CO57" s="5"/>
      <c r="CP57" s="5" t="s">
        <v>82</v>
      </c>
      <c r="CQ57" s="5"/>
      <c r="CR57" s="5"/>
      <c r="CZ57" s="5" t="s">
        <v>45</v>
      </c>
    </row>
    <row r="58" spans="4:104" ht="23" thickBot="1">
      <c r="D58" s="2"/>
      <c r="N58" s="2"/>
      <c r="X58" s="2"/>
      <c r="AH58" s="2"/>
      <c r="AR58" s="2"/>
      <c r="BB58" s="2"/>
      <c r="BL58" s="2"/>
      <c r="BV58" s="2"/>
      <c r="CF58" s="2"/>
      <c r="CP58" s="2"/>
    </row>
    <row r="59" spans="4:104">
      <c r="D59" s="10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3"/>
      <c r="S59" s="73"/>
      <c r="T59" s="71"/>
      <c r="U59" s="71"/>
      <c r="V59" s="71"/>
      <c r="W59" s="71"/>
      <c r="X59" s="71"/>
      <c r="Y59" s="71"/>
      <c r="Z59" s="71"/>
      <c r="AA59" s="73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3"/>
      <c r="AR59" s="73"/>
      <c r="AS59" s="71"/>
      <c r="AT59" s="71"/>
      <c r="AU59" s="71"/>
      <c r="AV59" s="71"/>
      <c r="AW59" s="71"/>
      <c r="AX59" s="71"/>
      <c r="AY59" s="71"/>
      <c r="AZ59" s="71"/>
      <c r="BA59" s="73"/>
      <c r="BB59" s="71"/>
      <c r="BC59" s="73"/>
      <c r="BD59" s="73"/>
      <c r="BE59" s="71"/>
      <c r="BF59" s="71"/>
      <c r="BG59" s="71"/>
      <c r="BH59" s="71"/>
      <c r="BI59" s="71"/>
      <c r="BJ59" s="71"/>
      <c r="BK59" s="73"/>
      <c r="BL59" s="73"/>
      <c r="BM59" s="73"/>
      <c r="BN59" s="71"/>
      <c r="BO59" s="71"/>
      <c r="BP59" s="71"/>
      <c r="BQ59" s="71"/>
      <c r="BR59" s="73"/>
      <c r="BS59" s="73"/>
      <c r="BT59" s="73"/>
      <c r="BU59" s="73"/>
      <c r="BV59" s="73"/>
      <c r="BW59" s="73"/>
      <c r="BX59" s="73"/>
      <c r="BY59" s="73"/>
      <c r="BZ59" s="71"/>
      <c r="CA59" s="73"/>
      <c r="CB59" s="73"/>
      <c r="CC59" s="73"/>
      <c r="CD59" s="71"/>
      <c r="CE59" s="71"/>
      <c r="CF59" s="71"/>
      <c r="CG59" s="71"/>
      <c r="CH59" s="71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1"/>
      <c r="CT59" s="73"/>
      <c r="CU59" s="73"/>
      <c r="CV59" s="73"/>
      <c r="CW59" s="73"/>
      <c r="CX59" s="73"/>
      <c r="CY59" s="91"/>
    </row>
    <row r="60" spans="4:104">
      <c r="D60" s="8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4"/>
      <c r="S60" s="74"/>
      <c r="T60" s="72"/>
      <c r="U60" s="72"/>
      <c r="V60" s="72"/>
      <c r="W60" s="72"/>
      <c r="X60" s="72"/>
      <c r="Y60" s="72"/>
      <c r="Z60" s="72"/>
      <c r="AA60" s="74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4"/>
      <c r="AR60" s="74"/>
      <c r="AS60" s="72"/>
      <c r="AT60" s="72"/>
      <c r="AU60" s="72"/>
      <c r="AV60" s="72"/>
      <c r="AW60" s="72"/>
      <c r="AX60" s="72"/>
      <c r="AY60" s="72"/>
      <c r="AZ60" s="72"/>
      <c r="BA60" s="74"/>
      <c r="BB60" s="72"/>
      <c r="BC60" s="74"/>
      <c r="BD60" s="74"/>
      <c r="BE60" s="72"/>
      <c r="BF60" s="72"/>
      <c r="BG60" s="72"/>
      <c r="BH60" s="72"/>
      <c r="BI60" s="72"/>
      <c r="BJ60" s="72"/>
      <c r="BK60" s="74"/>
      <c r="BL60" s="74"/>
      <c r="BM60" s="74"/>
      <c r="BN60" s="72"/>
      <c r="BO60" s="72"/>
      <c r="BP60" s="72"/>
      <c r="BQ60" s="72"/>
      <c r="BR60" s="74"/>
      <c r="BS60" s="74"/>
      <c r="BT60" s="74"/>
      <c r="BU60" s="74"/>
      <c r="BV60" s="74"/>
      <c r="BW60" s="74"/>
      <c r="BX60" s="74"/>
      <c r="BY60" s="74"/>
      <c r="BZ60" s="72"/>
      <c r="CA60" s="74"/>
      <c r="CB60" s="74"/>
      <c r="CC60" s="74"/>
      <c r="CD60" s="72"/>
      <c r="CE60" s="72"/>
      <c r="CF60" s="72"/>
      <c r="CG60" s="72"/>
      <c r="CH60" s="72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2"/>
      <c r="CT60" s="74"/>
      <c r="CU60" s="74"/>
      <c r="CV60" s="74"/>
      <c r="CW60" s="74"/>
      <c r="CX60" s="74"/>
      <c r="CY60" s="92"/>
    </row>
    <row r="61" spans="4:104">
      <c r="D61" s="8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4"/>
      <c r="S61" s="74"/>
      <c r="T61" s="72"/>
      <c r="U61" s="72"/>
      <c r="V61" s="72"/>
      <c r="W61" s="72"/>
      <c r="X61" s="72"/>
      <c r="Y61" s="72"/>
      <c r="Z61" s="72"/>
      <c r="AA61" s="74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4"/>
      <c r="AR61" s="74"/>
      <c r="AS61" s="72"/>
      <c r="AT61" s="72"/>
      <c r="AU61" s="72"/>
      <c r="AV61" s="72"/>
      <c r="AW61" s="72"/>
      <c r="AX61" s="72"/>
      <c r="AY61" s="72"/>
      <c r="AZ61" s="72"/>
      <c r="BA61" s="74"/>
      <c r="BB61" s="72"/>
      <c r="BC61" s="74"/>
      <c r="BD61" s="74"/>
      <c r="BE61" s="72"/>
      <c r="BF61" s="72"/>
      <c r="BG61" s="72"/>
      <c r="BH61" s="72"/>
      <c r="BI61" s="72"/>
      <c r="BJ61" s="72"/>
      <c r="BK61" s="74"/>
      <c r="BL61" s="74"/>
      <c r="BM61" s="74"/>
      <c r="BN61" s="72"/>
      <c r="BO61" s="72"/>
      <c r="BP61" s="72"/>
      <c r="BQ61" s="72"/>
      <c r="BR61" s="74"/>
      <c r="BS61" s="74"/>
      <c r="BT61" s="74"/>
      <c r="BU61" s="74"/>
      <c r="BV61" s="74"/>
      <c r="BW61" s="74"/>
      <c r="BX61" s="74"/>
      <c r="BY61" s="74"/>
      <c r="BZ61" s="72"/>
      <c r="CA61" s="74"/>
      <c r="CB61" s="74"/>
      <c r="CC61" s="74"/>
      <c r="CD61" s="72"/>
      <c r="CE61" s="72"/>
      <c r="CF61" s="72"/>
      <c r="CG61" s="72"/>
      <c r="CH61" s="72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2"/>
      <c r="CT61" s="74"/>
      <c r="CU61" s="74"/>
      <c r="CV61" s="74"/>
      <c r="CW61" s="74"/>
      <c r="CX61" s="74"/>
      <c r="CY61" s="92"/>
    </row>
    <row r="62" spans="4:104">
      <c r="D62" s="93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8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8"/>
      <c r="AL62" s="72"/>
      <c r="AM62" s="72"/>
      <c r="AN62" s="72"/>
      <c r="AO62" s="72"/>
      <c r="AP62" s="72"/>
      <c r="AQ62" s="78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8"/>
      <c r="BG62" s="78"/>
      <c r="BH62" s="72"/>
      <c r="BI62" s="78"/>
      <c r="BJ62" s="72"/>
      <c r="BK62" s="78"/>
      <c r="BL62" s="78"/>
      <c r="BM62" s="72"/>
      <c r="BN62" s="72"/>
      <c r="BO62" s="72"/>
      <c r="BP62" s="72"/>
      <c r="BQ62" s="72"/>
      <c r="BR62" s="78"/>
      <c r="BS62" s="72"/>
      <c r="BT62" s="72"/>
      <c r="BU62" s="72"/>
      <c r="BV62" s="78"/>
      <c r="BW62" s="72"/>
      <c r="BX62" s="78"/>
      <c r="BY62" s="72"/>
      <c r="BZ62" s="72"/>
      <c r="CA62" s="72"/>
      <c r="CB62" s="72"/>
      <c r="CC62" s="72"/>
      <c r="CD62" s="72"/>
      <c r="CE62" s="78"/>
      <c r="CF62" s="72"/>
      <c r="CG62" s="72"/>
      <c r="CH62" s="72"/>
      <c r="CI62" s="72"/>
      <c r="CJ62" s="78"/>
      <c r="CK62" s="78"/>
      <c r="CL62" s="72"/>
      <c r="CM62" s="72"/>
      <c r="CN62" s="72"/>
      <c r="CO62" s="78"/>
      <c r="CP62" s="72"/>
      <c r="CQ62" s="72"/>
      <c r="CR62" s="78"/>
      <c r="CS62" s="72"/>
      <c r="CT62" s="72"/>
      <c r="CU62" s="72"/>
      <c r="CV62" s="72"/>
      <c r="CW62" s="72"/>
      <c r="CX62" s="72"/>
      <c r="CY62" s="76"/>
    </row>
    <row r="63" spans="4:104">
      <c r="D63" s="93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8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8"/>
      <c r="AL63" s="72"/>
      <c r="AM63" s="72"/>
      <c r="AN63" s="72"/>
      <c r="AO63" s="72"/>
      <c r="AP63" s="72"/>
      <c r="AQ63" s="78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8"/>
      <c r="BG63" s="78"/>
      <c r="BH63" s="72"/>
      <c r="BI63" s="78"/>
      <c r="BJ63" s="72"/>
      <c r="BK63" s="78"/>
      <c r="BL63" s="78"/>
      <c r="BM63" s="72"/>
      <c r="BN63" s="72"/>
      <c r="BO63" s="72"/>
      <c r="BP63" s="72"/>
      <c r="BQ63" s="72"/>
      <c r="BR63" s="78"/>
      <c r="BS63" s="72"/>
      <c r="BT63" s="72"/>
      <c r="BU63" s="72"/>
      <c r="BV63" s="78"/>
      <c r="BW63" s="72"/>
      <c r="BX63" s="78"/>
      <c r="BY63" s="72"/>
      <c r="BZ63" s="72"/>
      <c r="CA63" s="72"/>
      <c r="CB63" s="72"/>
      <c r="CC63" s="72"/>
      <c r="CD63" s="72"/>
      <c r="CE63" s="78"/>
      <c r="CF63" s="72"/>
      <c r="CG63" s="72"/>
      <c r="CH63" s="72"/>
      <c r="CI63" s="72"/>
      <c r="CJ63" s="78"/>
      <c r="CK63" s="78"/>
      <c r="CL63" s="72"/>
      <c r="CM63" s="72"/>
      <c r="CN63" s="72"/>
      <c r="CO63" s="78"/>
      <c r="CP63" s="72"/>
      <c r="CQ63" s="72"/>
      <c r="CR63" s="78"/>
      <c r="CS63" s="72"/>
      <c r="CT63" s="72"/>
      <c r="CU63" s="72"/>
      <c r="CV63" s="72"/>
      <c r="CW63" s="72"/>
      <c r="CX63" s="72"/>
      <c r="CY63" s="76"/>
    </row>
    <row r="64" spans="4:104" ht="23" thickBot="1">
      <c r="D64" s="94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9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9"/>
      <c r="AL64" s="75"/>
      <c r="AM64" s="75"/>
      <c r="AN64" s="75"/>
      <c r="AO64" s="75"/>
      <c r="AP64" s="75"/>
      <c r="AQ64" s="79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9"/>
      <c r="BG64" s="79"/>
      <c r="BH64" s="75"/>
      <c r="BI64" s="79"/>
      <c r="BJ64" s="75"/>
      <c r="BK64" s="79"/>
      <c r="BL64" s="79"/>
      <c r="BM64" s="75"/>
      <c r="BN64" s="75"/>
      <c r="BO64" s="75"/>
      <c r="BP64" s="75"/>
      <c r="BQ64" s="75"/>
      <c r="BR64" s="79"/>
      <c r="BS64" s="75"/>
      <c r="BT64" s="75"/>
      <c r="BU64" s="75"/>
      <c r="BV64" s="79"/>
      <c r="BW64" s="75"/>
      <c r="BX64" s="79"/>
      <c r="BY64" s="75"/>
      <c r="BZ64" s="75"/>
      <c r="CA64" s="75"/>
      <c r="CB64" s="75"/>
      <c r="CC64" s="75"/>
      <c r="CD64" s="75"/>
      <c r="CE64" s="79"/>
      <c r="CF64" s="75"/>
      <c r="CG64" s="75"/>
      <c r="CH64" s="75"/>
      <c r="CI64" s="75"/>
      <c r="CJ64" s="79"/>
      <c r="CK64" s="79"/>
      <c r="CL64" s="75"/>
      <c r="CM64" s="75"/>
      <c r="CN64" s="75"/>
      <c r="CO64" s="79"/>
      <c r="CP64" s="75"/>
      <c r="CQ64" s="75"/>
      <c r="CR64" s="79"/>
      <c r="CS64" s="75"/>
      <c r="CT64" s="75"/>
      <c r="CU64" s="75"/>
      <c r="CV64" s="75"/>
      <c r="CW64" s="75"/>
      <c r="CX64" s="75"/>
      <c r="CY64" s="77"/>
    </row>
    <row r="66" spans="4:104" ht="42">
      <c r="D66" s="5" t="s">
        <v>45</v>
      </c>
      <c r="E66" s="5"/>
      <c r="F66" s="5"/>
      <c r="G66" s="5"/>
      <c r="H66" s="5"/>
      <c r="I66" s="5"/>
      <c r="J66" s="5"/>
      <c r="K66" s="5"/>
      <c r="L66" s="5"/>
      <c r="M66" s="5"/>
      <c r="N66" s="5" t="s">
        <v>83</v>
      </c>
      <c r="O66" s="5"/>
      <c r="P66" s="5"/>
      <c r="Q66" s="5"/>
      <c r="R66" s="5"/>
      <c r="S66" s="5"/>
      <c r="T66" s="5"/>
      <c r="U66" s="5"/>
      <c r="V66" s="5"/>
      <c r="W66" s="5"/>
      <c r="X66" s="5" t="s">
        <v>84</v>
      </c>
      <c r="Y66" s="5"/>
      <c r="Z66" s="5"/>
      <c r="AA66" s="5"/>
      <c r="AB66" s="5"/>
      <c r="AC66" s="5"/>
      <c r="AD66" s="5"/>
      <c r="AE66" s="5"/>
      <c r="AF66" s="5"/>
      <c r="AG66" s="5"/>
      <c r="AH66" s="5" t="s">
        <v>85</v>
      </c>
      <c r="AI66" s="5"/>
      <c r="AJ66" s="5"/>
      <c r="AK66" s="5"/>
      <c r="AL66" s="5"/>
      <c r="AM66" s="5"/>
      <c r="AN66" s="5"/>
      <c r="AO66" s="5"/>
      <c r="AP66" s="5"/>
      <c r="AQ66" s="5"/>
      <c r="AR66" s="5" t="s">
        <v>86</v>
      </c>
      <c r="AS66" s="5"/>
      <c r="AT66" s="5"/>
      <c r="AU66" s="5"/>
      <c r="AV66" s="5"/>
      <c r="AW66" s="5"/>
      <c r="AX66" s="5"/>
      <c r="AY66" s="5"/>
      <c r="AZ66" s="5"/>
      <c r="BA66" s="5"/>
      <c r="BB66" s="5" t="s">
        <v>87</v>
      </c>
      <c r="BC66" s="5"/>
      <c r="BD66" s="5"/>
      <c r="BE66" s="5"/>
      <c r="BF66" s="5"/>
      <c r="BG66" s="5"/>
      <c r="BH66" s="5"/>
      <c r="BI66" s="5"/>
      <c r="BJ66" s="5"/>
      <c r="BK66" s="5"/>
      <c r="BL66" s="5" t="s">
        <v>88</v>
      </c>
      <c r="BM66" s="5"/>
      <c r="BN66" s="5"/>
      <c r="BO66" s="5"/>
      <c r="BP66" s="5"/>
      <c r="BQ66" s="5"/>
      <c r="BR66" s="5"/>
      <c r="BS66" s="5"/>
      <c r="BT66" s="5"/>
      <c r="BU66" s="5"/>
      <c r="BV66" s="5" t="s">
        <v>89</v>
      </c>
      <c r="BW66" s="5"/>
      <c r="BX66" s="5"/>
      <c r="BY66" s="5"/>
      <c r="BZ66" s="5"/>
      <c r="CA66" s="5"/>
      <c r="CB66" s="5"/>
      <c r="CC66" s="5"/>
      <c r="CD66" s="5"/>
      <c r="CE66" s="5"/>
      <c r="CF66" s="5" t="s">
        <v>90</v>
      </c>
      <c r="CG66" s="5"/>
      <c r="CH66" s="5"/>
      <c r="CI66" s="5"/>
      <c r="CJ66" s="5"/>
      <c r="CK66" s="5"/>
      <c r="CL66" s="5"/>
      <c r="CM66" s="5"/>
      <c r="CN66" s="5"/>
      <c r="CO66" s="5"/>
      <c r="CP66" s="5" t="s">
        <v>91</v>
      </c>
      <c r="CQ66" s="5"/>
      <c r="CR66" s="5"/>
      <c r="CZ66" s="5" t="s">
        <v>46</v>
      </c>
    </row>
    <row r="67" spans="4:104" ht="23" thickBot="1">
      <c r="D67" s="2"/>
      <c r="N67" s="2"/>
      <c r="X67" s="2"/>
      <c r="AH67" s="2"/>
      <c r="AR67" s="2"/>
      <c r="BB67" s="2"/>
      <c r="BL67" s="2"/>
      <c r="BV67" s="2"/>
      <c r="CF67" s="2"/>
      <c r="CP67" s="2"/>
    </row>
    <row r="68" spans="4:104">
      <c r="D68" s="89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1"/>
      <c r="AK68" s="71"/>
      <c r="AL68" s="71"/>
      <c r="AM68" s="73"/>
      <c r="AN68" s="73"/>
      <c r="AO68" s="71"/>
      <c r="AP68" s="73"/>
      <c r="AQ68" s="71"/>
      <c r="AR68" s="71"/>
      <c r="AS68" s="71"/>
      <c r="AT68" s="71"/>
      <c r="AU68" s="71"/>
      <c r="AV68" s="71"/>
      <c r="AW68" s="71"/>
      <c r="AX68" s="71"/>
      <c r="AY68" s="73"/>
      <c r="AZ68" s="73"/>
      <c r="BA68" s="73"/>
      <c r="BB68" s="73"/>
      <c r="BC68" s="73"/>
      <c r="BD68" s="73"/>
      <c r="BE68" s="73"/>
      <c r="BF68" s="73"/>
      <c r="BG68" s="71"/>
      <c r="BH68" s="73"/>
      <c r="BI68" s="73"/>
      <c r="BJ68" s="73"/>
      <c r="BK68" s="73"/>
      <c r="BL68" s="71"/>
      <c r="BM68" s="71"/>
      <c r="BN68" s="71"/>
      <c r="BO68" s="71"/>
      <c r="BP68" s="71"/>
      <c r="BQ68" s="73"/>
      <c r="BR68" s="73"/>
      <c r="BS68" s="73"/>
      <c r="BT68" s="73"/>
      <c r="BU68" s="73"/>
      <c r="BV68" s="71"/>
      <c r="BW68" s="71"/>
      <c r="BX68" s="71"/>
      <c r="BY68" s="71"/>
      <c r="BZ68" s="73"/>
      <c r="CA68" s="71"/>
      <c r="CB68" s="71"/>
      <c r="CC68" s="71"/>
      <c r="CD68" s="71"/>
      <c r="CE68" s="71"/>
      <c r="CF68" s="71"/>
      <c r="CG68" s="71"/>
      <c r="CH68" s="71"/>
      <c r="CI68" s="73"/>
      <c r="CJ68" s="71"/>
      <c r="CK68" s="71"/>
      <c r="CL68" s="73"/>
      <c r="CM68" s="73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84"/>
    </row>
    <row r="69" spans="4:104">
      <c r="D69" s="90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2"/>
      <c r="AK69" s="72"/>
      <c r="AL69" s="72"/>
      <c r="AM69" s="74"/>
      <c r="AN69" s="74"/>
      <c r="AO69" s="72"/>
      <c r="AP69" s="74"/>
      <c r="AQ69" s="72"/>
      <c r="AR69" s="72"/>
      <c r="AS69" s="72"/>
      <c r="AT69" s="72"/>
      <c r="AU69" s="72"/>
      <c r="AV69" s="72"/>
      <c r="AW69" s="72"/>
      <c r="AX69" s="72"/>
      <c r="AY69" s="74"/>
      <c r="AZ69" s="74"/>
      <c r="BA69" s="74"/>
      <c r="BB69" s="74"/>
      <c r="BC69" s="74"/>
      <c r="BD69" s="74"/>
      <c r="BE69" s="74"/>
      <c r="BF69" s="74"/>
      <c r="BG69" s="72"/>
      <c r="BH69" s="74"/>
      <c r="BI69" s="74"/>
      <c r="BJ69" s="74"/>
      <c r="BK69" s="74"/>
      <c r="BL69" s="72"/>
      <c r="BM69" s="72"/>
      <c r="BN69" s="72"/>
      <c r="BO69" s="72"/>
      <c r="BP69" s="72"/>
      <c r="BQ69" s="74"/>
      <c r="BR69" s="74"/>
      <c r="BS69" s="74"/>
      <c r="BT69" s="74"/>
      <c r="BU69" s="74"/>
      <c r="BV69" s="72"/>
      <c r="BW69" s="72"/>
      <c r="BX69" s="72"/>
      <c r="BY69" s="72"/>
      <c r="BZ69" s="74"/>
      <c r="CA69" s="72"/>
      <c r="CB69" s="72"/>
      <c r="CC69" s="72"/>
      <c r="CD69" s="72"/>
      <c r="CE69" s="72"/>
      <c r="CF69" s="72"/>
      <c r="CG69" s="72"/>
      <c r="CH69" s="72"/>
      <c r="CI69" s="74"/>
      <c r="CJ69" s="72"/>
      <c r="CK69" s="72"/>
      <c r="CL69" s="74"/>
      <c r="CM69" s="74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6"/>
    </row>
    <row r="70" spans="4:104">
      <c r="D70" s="90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2"/>
      <c r="AK70" s="72"/>
      <c r="AL70" s="72"/>
      <c r="AM70" s="74"/>
      <c r="AN70" s="74"/>
      <c r="AO70" s="72"/>
      <c r="AP70" s="74"/>
      <c r="AQ70" s="72"/>
      <c r="AR70" s="72"/>
      <c r="AS70" s="72"/>
      <c r="AT70" s="72"/>
      <c r="AU70" s="72"/>
      <c r="AV70" s="72"/>
      <c r="AW70" s="72"/>
      <c r="AX70" s="72"/>
      <c r="AY70" s="74"/>
      <c r="AZ70" s="74"/>
      <c r="BA70" s="74"/>
      <c r="BB70" s="74"/>
      <c r="BC70" s="74"/>
      <c r="BD70" s="74"/>
      <c r="BE70" s="74"/>
      <c r="BF70" s="74"/>
      <c r="BG70" s="72"/>
      <c r="BH70" s="74"/>
      <c r="BI70" s="74"/>
      <c r="BJ70" s="74"/>
      <c r="BK70" s="74"/>
      <c r="BL70" s="72"/>
      <c r="BM70" s="72"/>
      <c r="BN70" s="72"/>
      <c r="BO70" s="72"/>
      <c r="BP70" s="72"/>
      <c r="BQ70" s="74"/>
      <c r="BR70" s="74"/>
      <c r="BS70" s="74"/>
      <c r="BT70" s="74"/>
      <c r="BU70" s="74"/>
      <c r="BV70" s="72"/>
      <c r="BW70" s="72"/>
      <c r="BX70" s="72"/>
      <c r="BY70" s="72"/>
      <c r="BZ70" s="74"/>
      <c r="CA70" s="72"/>
      <c r="CB70" s="72"/>
      <c r="CC70" s="72"/>
      <c r="CD70" s="72"/>
      <c r="CE70" s="72"/>
      <c r="CF70" s="72"/>
      <c r="CG70" s="72"/>
      <c r="CH70" s="72"/>
      <c r="CI70" s="74"/>
      <c r="CJ70" s="72"/>
      <c r="CK70" s="72"/>
      <c r="CL70" s="74"/>
      <c r="CM70" s="74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6"/>
    </row>
    <row r="71" spans="4:104">
      <c r="D71" s="82"/>
      <c r="E71" s="78"/>
      <c r="F71" s="78"/>
      <c r="G71" s="72"/>
      <c r="H71" s="72"/>
      <c r="I71" s="78"/>
      <c r="J71" s="78"/>
      <c r="K71" s="78"/>
      <c r="L71" s="78"/>
      <c r="M71" s="80"/>
      <c r="N71" s="80"/>
      <c r="O71" s="78"/>
      <c r="P71" s="80"/>
      <c r="Q71" s="78"/>
      <c r="R71" s="78"/>
      <c r="S71" s="80"/>
      <c r="T71" s="78"/>
      <c r="U71" s="72"/>
      <c r="V71" s="72"/>
      <c r="W71" s="72"/>
      <c r="X71" s="72"/>
      <c r="Y71" s="72"/>
      <c r="Z71" s="72"/>
      <c r="AA71" s="78"/>
      <c r="AB71" s="78"/>
      <c r="AC71" s="72"/>
      <c r="AD71" s="78"/>
      <c r="AE71" s="78"/>
      <c r="AF71" s="72"/>
      <c r="AG71" s="72"/>
      <c r="AH71" s="78"/>
      <c r="AI71" s="78"/>
      <c r="AJ71" s="78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8"/>
      <c r="AY71" s="78"/>
      <c r="AZ71" s="78"/>
      <c r="BA71" s="78"/>
      <c r="BB71" s="72"/>
      <c r="BC71" s="72"/>
      <c r="BD71" s="72"/>
      <c r="BE71" s="72"/>
      <c r="BF71" s="72"/>
      <c r="BG71" s="72"/>
      <c r="BH71" s="72"/>
      <c r="BI71" s="78"/>
      <c r="BJ71" s="72"/>
      <c r="BK71" s="72"/>
      <c r="BL71" s="72"/>
      <c r="BM71" s="72"/>
      <c r="BN71" s="72"/>
      <c r="BO71" s="78"/>
      <c r="BP71" s="72"/>
      <c r="BQ71" s="72"/>
      <c r="BR71" s="72"/>
      <c r="BS71" s="72"/>
      <c r="BT71" s="78"/>
      <c r="BU71" s="78"/>
      <c r="BV71" s="72"/>
      <c r="BW71" s="78"/>
      <c r="BX71" s="72"/>
      <c r="BY71" s="78"/>
      <c r="BZ71" s="72"/>
      <c r="CA71" s="72"/>
      <c r="CB71" s="72"/>
      <c r="CC71" s="72"/>
      <c r="CD71" s="78"/>
      <c r="CE71" s="72"/>
      <c r="CF71" s="72"/>
      <c r="CG71" s="72"/>
      <c r="CH71" s="72"/>
      <c r="CI71" s="72"/>
      <c r="CJ71" s="72"/>
      <c r="CK71" s="72"/>
      <c r="CL71" s="72"/>
      <c r="CM71" s="78"/>
      <c r="CN71" s="72"/>
      <c r="CO71" s="78"/>
      <c r="CP71" s="78"/>
      <c r="CQ71" s="78"/>
      <c r="CR71" s="78"/>
      <c r="CS71" s="78"/>
      <c r="CT71" s="78"/>
      <c r="CU71" s="72"/>
      <c r="CV71" s="72"/>
      <c r="CW71" s="72"/>
      <c r="CX71" s="72"/>
      <c r="CY71" s="76"/>
    </row>
    <row r="72" spans="4:104">
      <c r="D72" s="82"/>
      <c r="E72" s="78"/>
      <c r="F72" s="78"/>
      <c r="G72" s="72"/>
      <c r="H72" s="72"/>
      <c r="I72" s="78"/>
      <c r="J72" s="78"/>
      <c r="K72" s="78"/>
      <c r="L72" s="78"/>
      <c r="M72" s="80"/>
      <c r="N72" s="80"/>
      <c r="O72" s="78"/>
      <c r="P72" s="80"/>
      <c r="Q72" s="78"/>
      <c r="R72" s="78"/>
      <c r="S72" s="80"/>
      <c r="T72" s="78"/>
      <c r="U72" s="72"/>
      <c r="V72" s="72"/>
      <c r="W72" s="72"/>
      <c r="X72" s="72"/>
      <c r="Y72" s="72"/>
      <c r="Z72" s="72"/>
      <c r="AA72" s="78"/>
      <c r="AB72" s="78"/>
      <c r="AC72" s="72"/>
      <c r="AD72" s="78"/>
      <c r="AE72" s="78"/>
      <c r="AF72" s="72"/>
      <c r="AG72" s="72"/>
      <c r="AH72" s="78"/>
      <c r="AI72" s="78"/>
      <c r="AJ72" s="78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8"/>
      <c r="AY72" s="78"/>
      <c r="AZ72" s="78"/>
      <c r="BA72" s="78"/>
      <c r="BB72" s="72"/>
      <c r="BC72" s="72"/>
      <c r="BD72" s="72"/>
      <c r="BE72" s="72"/>
      <c r="BF72" s="72"/>
      <c r="BG72" s="72"/>
      <c r="BH72" s="72"/>
      <c r="BI72" s="78"/>
      <c r="BJ72" s="72"/>
      <c r="BK72" s="72"/>
      <c r="BL72" s="72"/>
      <c r="BM72" s="72"/>
      <c r="BN72" s="72"/>
      <c r="BO72" s="78"/>
      <c r="BP72" s="72"/>
      <c r="BQ72" s="72"/>
      <c r="BR72" s="72"/>
      <c r="BS72" s="72"/>
      <c r="BT72" s="78"/>
      <c r="BU72" s="78"/>
      <c r="BV72" s="72"/>
      <c r="BW72" s="78"/>
      <c r="BX72" s="72"/>
      <c r="BY72" s="78"/>
      <c r="BZ72" s="72"/>
      <c r="CA72" s="72"/>
      <c r="CB72" s="72"/>
      <c r="CC72" s="72"/>
      <c r="CD72" s="78"/>
      <c r="CE72" s="72"/>
      <c r="CF72" s="72"/>
      <c r="CG72" s="72"/>
      <c r="CH72" s="72"/>
      <c r="CI72" s="72"/>
      <c r="CJ72" s="72"/>
      <c r="CK72" s="72"/>
      <c r="CL72" s="72"/>
      <c r="CM72" s="78"/>
      <c r="CN72" s="72"/>
      <c r="CO72" s="78"/>
      <c r="CP72" s="78"/>
      <c r="CQ72" s="78"/>
      <c r="CR72" s="78"/>
      <c r="CS72" s="78"/>
      <c r="CT72" s="78"/>
      <c r="CU72" s="72"/>
      <c r="CV72" s="72"/>
      <c r="CW72" s="72"/>
      <c r="CX72" s="72"/>
      <c r="CY72" s="76"/>
    </row>
    <row r="73" spans="4:104" ht="23" thickBot="1">
      <c r="D73" s="83"/>
      <c r="E73" s="79"/>
      <c r="F73" s="79"/>
      <c r="G73" s="75"/>
      <c r="H73" s="75"/>
      <c r="I73" s="79"/>
      <c r="J73" s="79"/>
      <c r="K73" s="79"/>
      <c r="L73" s="79"/>
      <c r="M73" s="81"/>
      <c r="N73" s="81"/>
      <c r="O73" s="79"/>
      <c r="P73" s="81"/>
      <c r="Q73" s="79"/>
      <c r="R73" s="79"/>
      <c r="S73" s="81"/>
      <c r="T73" s="79"/>
      <c r="U73" s="75"/>
      <c r="V73" s="75"/>
      <c r="W73" s="75"/>
      <c r="X73" s="75"/>
      <c r="Y73" s="75"/>
      <c r="Z73" s="75"/>
      <c r="AA73" s="79"/>
      <c r="AB73" s="79"/>
      <c r="AC73" s="75"/>
      <c r="AD73" s="79"/>
      <c r="AE73" s="79"/>
      <c r="AF73" s="75"/>
      <c r="AG73" s="75"/>
      <c r="AH73" s="79"/>
      <c r="AI73" s="79"/>
      <c r="AJ73" s="79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9"/>
      <c r="AY73" s="79"/>
      <c r="AZ73" s="79"/>
      <c r="BA73" s="79"/>
      <c r="BB73" s="75"/>
      <c r="BC73" s="75"/>
      <c r="BD73" s="75"/>
      <c r="BE73" s="75"/>
      <c r="BF73" s="75"/>
      <c r="BG73" s="75"/>
      <c r="BH73" s="75"/>
      <c r="BI73" s="79"/>
      <c r="BJ73" s="75"/>
      <c r="BK73" s="75"/>
      <c r="BL73" s="75"/>
      <c r="BM73" s="75"/>
      <c r="BN73" s="75"/>
      <c r="BO73" s="79"/>
      <c r="BP73" s="75"/>
      <c r="BQ73" s="75"/>
      <c r="BR73" s="75"/>
      <c r="BS73" s="75"/>
      <c r="BT73" s="79"/>
      <c r="BU73" s="79"/>
      <c r="BV73" s="75"/>
      <c r="BW73" s="79"/>
      <c r="BX73" s="75"/>
      <c r="BY73" s="79"/>
      <c r="BZ73" s="75"/>
      <c r="CA73" s="75"/>
      <c r="CB73" s="75"/>
      <c r="CC73" s="75"/>
      <c r="CD73" s="79"/>
      <c r="CE73" s="75"/>
      <c r="CF73" s="75"/>
      <c r="CG73" s="75"/>
      <c r="CH73" s="75"/>
      <c r="CI73" s="75"/>
      <c r="CJ73" s="75"/>
      <c r="CK73" s="75"/>
      <c r="CL73" s="75"/>
      <c r="CM73" s="79"/>
      <c r="CN73" s="75"/>
      <c r="CO73" s="79"/>
      <c r="CP73" s="79"/>
      <c r="CQ73" s="79"/>
      <c r="CR73" s="79"/>
      <c r="CS73" s="79"/>
      <c r="CT73" s="79"/>
      <c r="CU73" s="75"/>
      <c r="CV73" s="75"/>
      <c r="CW73" s="75"/>
      <c r="CX73" s="75"/>
      <c r="CY73" s="77"/>
    </row>
    <row r="74" spans="4:104">
      <c r="P74" s="70" t="s">
        <v>239</v>
      </c>
    </row>
    <row r="75" spans="4:104" ht="42">
      <c r="D75" s="5" t="s">
        <v>46</v>
      </c>
      <c r="E75" s="5"/>
      <c r="F75" s="5"/>
      <c r="G75" s="5"/>
      <c r="H75" s="5"/>
      <c r="I75" s="5"/>
      <c r="J75" s="5"/>
      <c r="K75" s="5"/>
      <c r="L75" s="5"/>
      <c r="M75" s="5"/>
      <c r="N75" s="5" t="s">
        <v>98</v>
      </c>
      <c r="O75" s="5"/>
      <c r="P75" s="5"/>
      <c r="Q75" s="5"/>
      <c r="R75" s="5"/>
      <c r="S75" s="5"/>
      <c r="T75" s="5"/>
      <c r="U75" s="5"/>
      <c r="V75" s="5"/>
      <c r="W75" s="5"/>
      <c r="X75" s="5" t="s">
        <v>99</v>
      </c>
      <c r="Y75" s="5"/>
      <c r="Z75" s="5"/>
      <c r="AA75" s="5"/>
      <c r="AB75" s="5"/>
      <c r="AC75" s="5"/>
      <c r="AD75" s="5"/>
      <c r="AE75" s="5"/>
      <c r="AF75" s="5"/>
      <c r="AG75" s="5"/>
      <c r="AH75" s="5" t="s">
        <v>100</v>
      </c>
      <c r="AI75" s="5"/>
      <c r="AJ75" s="5"/>
      <c r="AK75" s="5"/>
      <c r="AL75" s="5"/>
      <c r="AM75" s="5"/>
      <c r="AN75" s="5"/>
      <c r="AO75" s="5"/>
      <c r="AP75" s="5"/>
      <c r="AQ75" s="5"/>
      <c r="AR75" s="5" t="s">
        <v>97</v>
      </c>
      <c r="AS75" s="5"/>
      <c r="AT75" s="5"/>
      <c r="AU75" s="5"/>
      <c r="AV75" s="5"/>
      <c r="AW75" s="5"/>
      <c r="AX75" s="5"/>
      <c r="AY75" s="5"/>
      <c r="AZ75" s="5"/>
      <c r="BA75" s="5"/>
      <c r="BB75" s="5" t="s">
        <v>96</v>
      </c>
      <c r="BC75" s="5"/>
      <c r="BD75" s="5"/>
      <c r="BE75" s="5"/>
      <c r="BF75" s="5"/>
      <c r="BG75" s="5"/>
      <c r="BH75" s="5"/>
      <c r="BI75" s="5"/>
      <c r="BJ75" s="5"/>
      <c r="BK75" s="5"/>
      <c r="BL75" s="5" t="s">
        <v>95</v>
      </c>
      <c r="BM75" s="5"/>
      <c r="BN75" s="5"/>
      <c r="BO75" s="5"/>
      <c r="BP75" s="5"/>
      <c r="BQ75" s="5"/>
      <c r="BR75" s="5"/>
      <c r="BS75" s="5"/>
      <c r="BT75" s="5"/>
      <c r="BU75" s="5"/>
      <c r="BV75" s="5" t="s">
        <v>94</v>
      </c>
      <c r="BW75" s="5"/>
      <c r="BX75" s="5"/>
      <c r="BY75" s="5"/>
      <c r="BZ75" s="5"/>
      <c r="CA75" s="5"/>
      <c r="CB75" s="5"/>
      <c r="CC75" s="5"/>
      <c r="CD75" s="5"/>
      <c r="CE75" s="5"/>
      <c r="CF75" s="5" t="s">
        <v>93</v>
      </c>
      <c r="CG75" s="5"/>
      <c r="CH75" s="5"/>
      <c r="CI75" s="5"/>
      <c r="CJ75" s="5"/>
      <c r="CK75" s="5"/>
      <c r="CL75" s="5"/>
      <c r="CM75" s="5"/>
      <c r="CN75" s="5"/>
      <c r="CO75" s="5"/>
      <c r="CP75" s="5" t="s">
        <v>92</v>
      </c>
      <c r="CQ75" s="5"/>
      <c r="CR75" s="5"/>
      <c r="CZ75" s="5" t="s">
        <v>47</v>
      </c>
    </row>
    <row r="76" spans="4:104" ht="23" thickBot="1">
      <c r="D76" s="2"/>
      <c r="N76" s="2"/>
      <c r="X76" s="2"/>
      <c r="AH76" s="2"/>
      <c r="AR76" s="2"/>
      <c r="BB76" s="2"/>
      <c r="BL76" s="2"/>
      <c r="BV76" s="2"/>
      <c r="CF76" s="2"/>
      <c r="CP76" s="2"/>
    </row>
    <row r="77" spans="4:104">
      <c r="D77" s="89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1"/>
      <c r="AE77" s="71"/>
      <c r="AF77" s="73"/>
      <c r="AG77" s="73"/>
      <c r="AH77" s="73"/>
      <c r="AI77" s="73"/>
      <c r="AJ77" s="73"/>
      <c r="AK77" s="73"/>
      <c r="AL77" s="73"/>
      <c r="AM77" s="73"/>
      <c r="AN77" s="73"/>
      <c r="AO77" s="71"/>
      <c r="AP77" s="71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1"/>
      <c r="BG77" s="71"/>
      <c r="BH77" s="71"/>
      <c r="BI77" s="71"/>
      <c r="BJ77" s="71"/>
      <c r="BK77" s="71"/>
      <c r="BL77" s="73"/>
      <c r="BM77" s="71"/>
      <c r="BN77" s="71"/>
      <c r="BO77" s="71"/>
      <c r="BP77" s="71"/>
      <c r="BQ77" s="71"/>
      <c r="BR77" s="73"/>
      <c r="BS77" s="71"/>
      <c r="BT77" s="71"/>
      <c r="BU77" s="73"/>
      <c r="BV77" s="73"/>
      <c r="BW77" s="73"/>
      <c r="BX77" s="71"/>
      <c r="BY77" s="71"/>
      <c r="BZ77" s="71"/>
      <c r="CA77" s="71"/>
      <c r="CB77" s="71"/>
      <c r="CC77" s="71"/>
      <c r="CD77" s="71"/>
      <c r="CE77" s="71"/>
      <c r="CF77" s="71"/>
      <c r="CG77" s="73"/>
      <c r="CH77" s="71"/>
      <c r="CI77" s="71"/>
      <c r="CJ77" s="73"/>
      <c r="CK77" s="73"/>
      <c r="CL77" s="73"/>
      <c r="CM77" s="73"/>
      <c r="CN77" s="73"/>
      <c r="CO77" s="71"/>
      <c r="CP77" s="73"/>
      <c r="CQ77" s="73"/>
      <c r="CR77" s="73"/>
      <c r="CS77" s="73"/>
      <c r="CT77" s="73"/>
      <c r="CU77" s="73"/>
      <c r="CV77" s="73"/>
      <c r="CW77" s="73"/>
      <c r="CX77" s="73"/>
      <c r="CY77" s="84"/>
    </row>
    <row r="78" spans="4:104">
      <c r="D78" s="90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2"/>
      <c r="AE78" s="72"/>
      <c r="AF78" s="74"/>
      <c r="AG78" s="74"/>
      <c r="AH78" s="74"/>
      <c r="AI78" s="74"/>
      <c r="AJ78" s="74"/>
      <c r="AK78" s="74"/>
      <c r="AL78" s="74"/>
      <c r="AM78" s="74"/>
      <c r="AN78" s="74"/>
      <c r="AO78" s="72"/>
      <c r="AP78" s="72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2"/>
      <c r="BG78" s="72"/>
      <c r="BH78" s="72"/>
      <c r="BI78" s="72"/>
      <c r="BJ78" s="72"/>
      <c r="BK78" s="72"/>
      <c r="BL78" s="74"/>
      <c r="BM78" s="72"/>
      <c r="BN78" s="72"/>
      <c r="BO78" s="72"/>
      <c r="BP78" s="72"/>
      <c r="BQ78" s="72"/>
      <c r="BR78" s="74"/>
      <c r="BS78" s="72"/>
      <c r="BT78" s="72"/>
      <c r="BU78" s="74"/>
      <c r="BV78" s="74"/>
      <c r="BW78" s="74"/>
      <c r="BX78" s="72"/>
      <c r="BY78" s="72"/>
      <c r="BZ78" s="72"/>
      <c r="CA78" s="72"/>
      <c r="CB78" s="72"/>
      <c r="CC78" s="72"/>
      <c r="CD78" s="72"/>
      <c r="CE78" s="72"/>
      <c r="CF78" s="72"/>
      <c r="CG78" s="74"/>
      <c r="CH78" s="72"/>
      <c r="CI78" s="72"/>
      <c r="CJ78" s="74"/>
      <c r="CK78" s="74"/>
      <c r="CL78" s="74"/>
      <c r="CM78" s="74"/>
      <c r="CN78" s="74"/>
      <c r="CO78" s="72"/>
      <c r="CP78" s="74"/>
      <c r="CQ78" s="74"/>
      <c r="CR78" s="74"/>
      <c r="CS78" s="74"/>
      <c r="CT78" s="74"/>
      <c r="CU78" s="74"/>
      <c r="CV78" s="74"/>
      <c r="CW78" s="74"/>
      <c r="CX78" s="74"/>
      <c r="CY78" s="76"/>
    </row>
    <row r="79" spans="4:104">
      <c r="D79" s="90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2"/>
      <c r="AE79" s="72"/>
      <c r="AF79" s="74"/>
      <c r="AG79" s="74"/>
      <c r="AH79" s="74"/>
      <c r="AI79" s="74"/>
      <c r="AJ79" s="74"/>
      <c r="AK79" s="74"/>
      <c r="AL79" s="74"/>
      <c r="AM79" s="74"/>
      <c r="AN79" s="74"/>
      <c r="AO79" s="72"/>
      <c r="AP79" s="72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2"/>
      <c r="BG79" s="72"/>
      <c r="BH79" s="72"/>
      <c r="BI79" s="72"/>
      <c r="BJ79" s="72"/>
      <c r="BK79" s="72"/>
      <c r="BL79" s="74"/>
      <c r="BM79" s="72"/>
      <c r="BN79" s="72"/>
      <c r="BO79" s="72"/>
      <c r="BP79" s="72"/>
      <c r="BQ79" s="72"/>
      <c r="BR79" s="74"/>
      <c r="BS79" s="72"/>
      <c r="BT79" s="72"/>
      <c r="BU79" s="74"/>
      <c r="BV79" s="74"/>
      <c r="BW79" s="74"/>
      <c r="BX79" s="72"/>
      <c r="BY79" s="72"/>
      <c r="BZ79" s="72"/>
      <c r="CA79" s="72"/>
      <c r="CB79" s="72"/>
      <c r="CC79" s="72"/>
      <c r="CD79" s="72"/>
      <c r="CE79" s="72"/>
      <c r="CF79" s="72"/>
      <c r="CG79" s="74"/>
      <c r="CH79" s="72"/>
      <c r="CI79" s="72"/>
      <c r="CJ79" s="74"/>
      <c r="CK79" s="74"/>
      <c r="CL79" s="74"/>
      <c r="CM79" s="74"/>
      <c r="CN79" s="74"/>
      <c r="CO79" s="72"/>
      <c r="CP79" s="74"/>
      <c r="CQ79" s="74"/>
      <c r="CR79" s="74"/>
      <c r="CS79" s="74"/>
      <c r="CT79" s="74"/>
      <c r="CU79" s="74"/>
      <c r="CV79" s="74"/>
      <c r="CW79" s="74"/>
      <c r="CX79" s="74"/>
      <c r="CY79" s="76"/>
    </row>
    <row r="80" spans="4:104">
      <c r="D80" s="82"/>
      <c r="E80" s="72"/>
      <c r="F80" s="72"/>
      <c r="G80" s="78"/>
      <c r="H80" s="72"/>
      <c r="I80" s="72"/>
      <c r="J80" s="72"/>
      <c r="K80" s="72"/>
      <c r="L80" s="72"/>
      <c r="M80" s="72"/>
      <c r="N80" s="72"/>
      <c r="O80" s="72"/>
      <c r="P80" s="72"/>
      <c r="Q80" s="78"/>
      <c r="R80" s="72"/>
      <c r="S80" s="72"/>
      <c r="T80" s="78"/>
      <c r="U80" s="72"/>
      <c r="V80" s="72"/>
      <c r="W80" s="78"/>
      <c r="X80" s="72"/>
      <c r="Y80" s="78"/>
      <c r="Z80" s="78"/>
      <c r="AA80" s="80"/>
      <c r="AB80" s="78"/>
      <c r="AC80" s="72"/>
      <c r="AD80" s="72"/>
      <c r="AE80" s="72"/>
      <c r="AF80" s="78"/>
      <c r="AG80" s="78"/>
      <c r="AH80" s="78"/>
      <c r="AI80" s="78"/>
      <c r="AJ80" s="78"/>
      <c r="AK80" s="78"/>
      <c r="AL80" s="78"/>
      <c r="AM80" s="72"/>
      <c r="AN80" s="72"/>
      <c r="AO80" s="72"/>
      <c r="AP80" s="72"/>
      <c r="AQ80" s="72"/>
      <c r="AR80" s="72"/>
      <c r="AS80" s="72"/>
      <c r="AT80" s="72"/>
      <c r="AU80" s="78"/>
      <c r="AV80" s="78"/>
      <c r="AW80" s="78"/>
      <c r="AX80" s="72"/>
      <c r="AY80" s="72"/>
      <c r="AZ80" s="72"/>
      <c r="BA80" s="72"/>
      <c r="BB80" s="72"/>
      <c r="BC80" s="72"/>
      <c r="BD80" s="72"/>
      <c r="BE80" s="72"/>
      <c r="BF80" s="78"/>
      <c r="BG80" s="72"/>
      <c r="BH80" s="72"/>
      <c r="BI80" s="72"/>
      <c r="BJ80" s="78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8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6"/>
    </row>
    <row r="81" spans="4:104">
      <c r="D81" s="82"/>
      <c r="E81" s="72"/>
      <c r="F81" s="72"/>
      <c r="G81" s="78"/>
      <c r="H81" s="72"/>
      <c r="I81" s="72"/>
      <c r="J81" s="72"/>
      <c r="K81" s="72"/>
      <c r="L81" s="72"/>
      <c r="M81" s="72"/>
      <c r="N81" s="72"/>
      <c r="O81" s="72"/>
      <c r="P81" s="72"/>
      <c r="Q81" s="78"/>
      <c r="R81" s="72"/>
      <c r="S81" s="72"/>
      <c r="T81" s="78"/>
      <c r="U81" s="72"/>
      <c r="V81" s="72"/>
      <c r="W81" s="78"/>
      <c r="X81" s="72"/>
      <c r="Y81" s="78"/>
      <c r="Z81" s="78"/>
      <c r="AA81" s="80"/>
      <c r="AB81" s="78"/>
      <c r="AC81" s="72"/>
      <c r="AD81" s="72"/>
      <c r="AE81" s="72"/>
      <c r="AF81" s="78"/>
      <c r="AG81" s="78"/>
      <c r="AH81" s="78"/>
      <c r="AI81" s="78"/>
      <c r="AJ81" s="78"/>
      <c r="AK81" s="78"/>
      <c r="AL81" s="78"/>
      <c r="AM81" s="72"/>
      <c r="AN81" s="72"/>
      <c r="AO81" s="72"/>
      <c r="AP81" s="72"/>
      <c r="AQ81" s="72"/>
      <c r="AR81" s="72"/>
      <c r="AS81" s="72"/>
      <c r="AT81" s="72"/>
      <c r="AU81" s="78"/>
      <c r="AV81" s="78"/>
      <c r="AW81" s="78"/>
      <c r="AX81" s="72"/>
      <c r="AY81" s="72"/>
      <c r="AZ81" s="72"/>
      <c r="BA81" s="72"/>
      <c r="BB81" s="72"/>
      <c r="BC81" s="72"/>
      <c r="BD81" s="72"/>
      <c r="BE81" s="72"/>
      <c r="BF81" s="78"/>
      <c r="BG81" s="72"/>
      <c r="BH81" s="72"/>
      <c r="BI81" s="72"/>
      <c r="BJ81" s="78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8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6"/>
    </row>
    <row r="82" spans="4:104" ht="23" thickBot="1">
      <c r="D82" s="83"/>
      <c r="E82" s="75"/>
      <c r="F82" s="75"/>
      <c r="G82" s="79"/>
      <c r="H82" s="75"/>
      <c r="I82" s="75"/>
      <c r="J82" s="75"/>
      <c r="K82" s="75"/>
      <c r="L82" s="75"/>
      <c r="M82" s="75"/>
      <c r="N82" s="75"/>
      <c r="O82" s="75"/>
      <c r="P82" s="75"/>
      <c r="Q82" s="79"/>
      <c r="R82" s="75"/>
      <c r="S82" s="75"/>
      <c r="T82" s="79"/>
      <c r="U82" s="75"/>
      <c r="V82" s="75"/>
      <c r="W82" s="79"/>
      <c r="X82" s="75"/>
      <c r="Y82" s="79"/>
      <c r="Z82" s="79"/>
      <c r="AA82" s="81"/>
      <c r="AB82" s="79"/>
      <c r="AC82" s="75"/>
      <c r="AD82" s="75"/>
      <c r="AE82" s="75"/>
      <c r="AF82" s="79"/>
      <c r="AG82" s="79"/>
      <c r="AH82" s="79"/>
      <c r="AI82" s="79"/>
      <c r="AJ82" s="79"/>
      <c r="AK82" s="79"/>
      <c r="AL82" s="79"/>
      <c r="AM82" s="75"/>
      <c r="AN82" s="75"/>
      <c r="AO82" s="75"/>
      <c r="AP82" s="75"/>
      <c r="AQ82" s="75"/>
      <c r="AR82" s="75"/>
      <c r="AS82" s="75"/>
      <c r="AT82" s="75"/>
      <c r="AU82" s="79"/>
      <c r="AV82" s="79"/>
      <c r="AW82" s="79"/>
      <c r="AX82" s="75"/>
      <c r="AY82" s="75"/>
      <c r="AZ82" s="75"/>
      <c r="BA82" s="75"/>
      <c r="BB82" s="75"/>
      <c r="BC82" s="75"/>
      <c r="BD82" s="75"/>
      <c r="BE82" s="75"/>
      <c r="BF82" s="79"/>
      <c r="BG82" s="75"/>
      <c r="BH82" s="75"/>
      <c r="BI82" s="75"/>
      <c r="BJ82" s="79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9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7"/>
    </row>
    <row r="84" spans="4:104" ht="42">
      <c r="D84" s="5" t="s">
        <v>47</v>
      </c>
      <c r="E84" s="5"/>
      <c r="F84" s="5"/>
      <c r="G84" s="5"/>
      <c r="H84" s="5"/>
      <c r="I84" s="5"/>
      <c r="J84" s="5"/>
      <c r="K84" s="5"/>
      <c r="L84" s="5"/>
      <c r="M84" s="5"/>
      <c r="N84" s="5" t="s">
        <v>101</v>
      </c>
      <c r="O84" s="5"/>
      <c r="P84" s="5"/>
      <c r="Q84" s="5"/>
      <c r="R84" s="5"/>
      <c r="S84" s="5"/>
      <c r="T84" s="5"/>
      <c r="U84" s="5"/>
      <c r="V84" s="5"/>
      <c r="W84" s="5"/>
      <c r="X84" s="5" t="s">
        <v>102</v>
      </c>
      <c r="Y84" s="5"/>
      <c r="Z84" s="5"/>
      <c r="AA84" s="5"/>
      <c r="AB84" s="5"/>
      <c r="AC84" s="5"/>
      <c r="AD84" s="5"/>
      <c r="AE84" s="5"/>
      <c r="AF84" s="5"/>
      <c r="AG84" s="5"/>
      <c r="AH84" s="5" t="s">
        <v>103</v>
      </c>
      <c r="AI84" s="5"/>
      <c r="AJ84" s="5"/>
      <c r="AK84" s="5"/>
      <c r="AL84" s="5"/>
      <c r="AM84" s="5"/>
      <c r="AN84" s="5"/>
      <c r="AO84" s="5"/>
      <c r="AP84" s="5"/>
      <c r="AQ84" s="5"/>
      <c r="AR84" s="5" t="s">
        <v>104</v>
      </c>
      <c r="AS84" s="5"/>
      <c r="AT84" s="5"/>
      <c r="AU84" s="5"/>
      <c r="AV84" s="5"/>
      <c r="AW84" s="5"/>
      <c r="AX84" s="5"/>
      <c r="AY84" s="5"/>
      <c r="AZ84" s="5"/>
      <c r="BA84" s="5"/>
      <c r="BB84" s="5" t="s">
        <v>105</v>
      </c>
      <c r="BC84" s="5"/>
      <c r="BD84" s="5"/>
      <c r="BE84" s="5"/>
      <c r="BF84" s="5"/>
      <c r="BG84" s="5"/>
      <c r="BH84" s="5"/>
      <c r="BI84" s="5"/>
      <c r="BJ84" s="5"/>
      <c r="BK84" s="5"/>
      <c r="BL84" s="5" t="s">
        <v>106</v>
      </c>
      <c r="BM84" s="5"/>
      <c r="BN84" s="5"/>
      <c r="BO84" s="5"/>
      <c r="BP84" s="5"/>
      <c r="BQ84" s="5"/>
      <c r="BR84" s="5"/>
      <c r="BS84" s="5"/>
      <c r="BT84" s="5"/>
      <c r="BU84" s="5"/>
      <c r="BV84" s="5" t="s">
        <v>107</v>
      </c>
      <c r="BW84" s="5"/>
      <c r="BX84" s="5"/>
      <c r="BY84" s="5"/>
      <c r="BZ84" s="5"/>
      <c r="CA84" s="5"/>
      <c r="CB84" s="5"/>
      <c r="CC84" s="5"/>
      <c r="CD84" s="5"/>
      <c r="CE84" s="5"/>
      <c r="CF84" s="5" t="s">
        <v>108</v>
      </c>
      <c r="CG84" s="5"/>
      <c r="CH84" s="5"/>
      <c r="CI84" s="5"/>
      <c r="CJ84" s="5"/>
      <c r="CK84" s="5"/>
      <c r="CL84" s="5"/>
      <c r="CM84" s="5"/>
      <c r="CN84" s="5"/>
      <c r="CO84" s="5"/>
      <c r="CP84" s="5" t="s">
        <v>109</v>
      </c>
      <c r="CQ84" s="5"/>
      <c r="CR84" s="5"/>
      <c r="CZ84" s="5" t="s">
        <v>48</v>
      </c>
    </row>
    <row r="85" spans="4:104" ht="23" thickBot="1">
      <c r="D85" s="2"/>
      <c r="N85" s="2"/>
      <c r="X85" s="2"/>
      <c r="AH85" s="2"/>
      <c r="AR85" s="2"/>
      <c r="BB85" s="2"/>
      <c r="BL85" s="2"/>
      <c r="BV85" s="2"/>
      <c r="CF85" s="2"/>
      <c r="CP85" s="2"/>
    </row>
    <row r="86" spans="4:104">
      <c r="D86" s="101"/>
      <c r="E86" s="71"/>
      <c r="F86" s="71"/>
      <c r="G86" s="71"/>
      <c r="H86" s="73"/>
      <c r="I86" s="73"/>
      <c r="J86" s="73"/>
      <c r="K86" s="73"/>
      <c r="L86" s="73"/>
      <c r="M86" s="73"/>
      <c r="N86" s="73"/>
      <c r="O86" s="71"/>
      <c r="P86" s="73"/>
      <c r="Q86" s="73"/>
      <c r="R86" s="73"/>
      <c r="S86" s="73"/>
      <c r="T86" s="73"/>
      <c r="U86" s="73"/>
      <c r="V86" s="73"/>
      <c r="W86" s="73"/>
      <c r="X86" s="73"/>
      <c r="Y86" s="71"/>
      <c r="Z86" s="73"/>
      <c r="AA86" s="73"/>
      <c r="AB86" s="71"/>
      <c r="AC86" s="71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1"/>
      <c r="AQ86" s="73"/>
      <c r="AR86" s="71"/>
      <c r="AS86" s="71"/>
      <c r="AT86" s="73"/>
      <c r="AU86" s="71"/>
      <c r="AV86" s="71"/>
      <c r="AW86" s="73"/>
      <c r="AX86" s="71"/>
      <c r="AY86" s="71"/>
      <c r="AZ86" s="71"/>
      <c r="BA86" s="71"/>
      <c r="BB86" s="71"/>
      <c r="BC86" s="71"/>
      <c r="BD86" s="71"/>
      <c r="BE86" s="73"/>
      <c r="BF86" s="73"/>
      <c r="BG86" s="73"/>
      <c r="BH86" s="71"/>
      <c r="BI86" s="73"/>
      <c r="BJ86" s="73"/>
      <c r="BK86" s="73"/>
      <c r="BL86" s="73"/>
      <c r="BM86" s="73"/>
      <c r="BN86" s="73"/>
      <c r="BO86" s="73"/>
      <c r="BP86" s="71"/>
      <c r="BQ86" s="71"/>
      <c r="BR86" s="73"/>
      <c r="BS86" s="71"/>
      <c r="BT86" s="71"/>
      <c r="BU86" s="71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91"/>
    </row>
    <row r="87" spans="4:104">
      <c r="D87" s="82"/>
      <c r="E87" s="72"/>
      <c r="F87" s="72"/>
      <c r="G87" s="72"/>
      <c r="H87" s="74"/>
      <c r="I87" s="74"/>
      <c r="J87" s="74"/>
      <c r="K87" s="74"/>
      <c r="L87" s="74"/>
      <c r="M87" s="74"/>
      <c r="N87" s="74"/>
      <c r="O87" s="72"/>
      <c r="P87" s="74"/>
      <c r="Q87" s="74"/>
      <c r="R87" s="74"/>
      <c r="S87" s="74"/>
      <c r="T87" s="74"/>
      <c r="U87" s="74"/>
      <c r="V87" s="74"/>
      <c r="W87" s="74"/>
      <c r="X87" s="74"/>
      <c r="Y87" s="72"/>
      <c r="Z87" s="74"/>
      <c r="AA87" s="74"/>
      <c r="AB87" s="72"/>
      <c r="AC87" s="72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2"/>
      <c r="AQ87" s="74"/>
      <c r="AR87" s="72"/>
      <c r="AS87" s="72"/>
      <c r="AT87" s="74"/>
      <c r="AU87" s="72"/>
      <c r="AV87" s="72"/>
      <c r="AW87" s="74"/>
      <c r="AX87" s="72"/>
      <c r="AY87" s="72"/>
      <c r="AZ87" s="72"/>
      <c r="BA87" s="72"/>
      <c r="BB87" s="72"/>
      <c r="BC87" s="72"/>
      <c r="BD87" s="72"/>
      <c r="BE87" s="74"/>
      <c r="BF87" s="74"/>
      <c r="BG87" s="74"/>
      <c r="BH87" s="72"/>
      <c r="BI87" s="74"/>
      <c r="BJ87" s="74"/>
      <c r="BK87" s="74"/>
      <c r="BL87" s="74"/>
      <c r="BM87" s="74"/>
      <c r="BN87" s="74"/>
      <c r="BO87" s="74"/>
      <c r="BP87" s="72"/>
      <c r="BQ87" s="72"/>
      <c r="BR87" s="74"/>
      <c r="BS87" s="72"/>
      <c r="BT87" s="72"/>
      <c r="BU87" s="72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92"/>
    </row>
    <row r="88" spans="4:104">
      <c r="D88" s="82"/>
      <c r="E88" s="72"/>
      <c r="F88" s="72"/>
      <c r="G88" s="72"/>
      <c r="H88" s="74"/>
      <c r="I88" s="74"/>
      <c r="J88" s="74"/>
      <c r="K88" s="74"/>
      <c r="L88" s="74"/>
      <c r="M88" s="74"/>
      <c r="N88" s="74"/>
      <c r="O88" s="72"/>
      <c r="P88" s="74"/>
      <c r="Q88" s="74"/>
      <c r="R88" s="74"/>
      <c r="S88" s="74"/>
      <c r="T88" s="74"/>
      <c r="U88" s="74"/>
      <c r="V88" s="74"/>
      <c r="W88" s="74"/>
      <c r="X88" s="74"/>
      <c r="Y88" s="72"/>
      <c r="Z88" s="74"/>
      <c r="AA88" s="74"/>
      <c r="AB88" s="72"/>
      <c r="AC88" s="72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2"/>
      <c r="AQ88" s="74"/>
      <c r="AR88" s="72"/>
      <c r="AS88" s="72"/>
      <c r="AT88" s="74"/>
      <c r="AU88" s="72"/>
      <c r="AV88" s="72"/>
      <c r="AW88" s="74"/>
      <c r="AX88" s="72"/>
      <c r="AY88" s="72"/>
      <c r="AZ88" s="72"/>
      <c r="BA88" s="72"/>
      <c r="BB88" s="72"/>
      <c r="BC88" s="72"/>
      <c r="BD88" s="72"/>
      <c r="BE88" s="74"/>
      <c r="BF88" s="74"/>
      <c r="BG88" s="74"/>
      <c r="BH88" s="72"/>
      <c r="BI88" s="74"/>
      <c r="BJ88" s="74"/>
      <c r="BK88" s="74"/>
      <c r="BL88" s="74"/>
      <c r="BM88" s="74"/>
      <c r="BN88" s="74"/>
      <c r="BO88" s="74"/>
      <c r="BP88" s="72"/>
      <c r="BQ88" s="72"/>
      <c r="BR88" s="74"/>
      <c r="BS88" s="72"/>
      <c r="BT88" s="72"/>
      <c r="BU88" s="72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92"/>
    </row>
    <row r="89" spans="4:104">
      <c r="D89" s="93"/>
      <c r="E89" s="72"/>
      <c r="F89" s="72"/>
      <c r="G89" s="72"/>
      <c r="H89" s="72"/>
      <c r="I89" s="72"/>
      <c r="J89" s="78"/>
      <c r="K89" s="78"/>
      <c r="L89" s="78"/>
      <c r="M89" s="80"/>
      <c r="N89" s="72"/>
      <c r="O89" s="72"/>
      <c r="P89" s="80"/>
      <c r="Q89" s="80"/>
      <c r="R89" s="80"/>
      <c r="S89" s="72"/>
      <c r="T89" s="78"/>
      <c r="U89" s="78"/>
      <c r="V89" s="72"/>
      <c r="W89" s="78"/>
      <c r="X89" s="72"/>
      <c r="Y89" s="72"/>
      <c r="Z89" s="72"/>
      <c r="AA89" s="78"/>
      <c r="AB89" s="72"/>
      <c r="AC89" s="72"/>
      <c r="AD89" s="72"/>
      <c r="AE89" s="72"/>
      <c r="AF89" s="72"/>
      <c r="AG89" s="72"/>
      <c r="AH89" s="72"/>
      <c r="AI89" s="78"/>
      <c r="AJ89" s="78"/>
      <c r="AK89" s="78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8"/>
      <c r="AW89" s="78"/>
      <c r="AX89" s="72"/>
      <c r="AY89" s="72"/>
      <c r="AZ89" s="72"/>
      <c r="BA89" s="78"/>
      <c r="BB89" s="72"/>
      <c r="BC89" s="72"/>
      <c r="BD89" s="78"/>
      <c r="BE89" s="72"/>
      <c r="BF89" s="72"/>
      <c r="BG89" s="72"/>
      <c r="BH89" s="72"/>
      <c r="BI89" s="72"/>
      <c r="BJ89" s="72"/>
      <c r="BK89" s="78"/>
      <c r="BL89" s="78"/>
      <c r="BM89" s="72"/>
      <c r="BN89" s="78"/>
      <c r="BO89" s="72"/>
      <c r="BP89" s="72"/>
      <c r="BQ89" s="78"/>
      <c r="BR89" s="72"/>
      <c r="BS89" s="78"/>
      <c r="BT89" s="72"/>
      <c r="BU89" s="72"/>
      <c r="BV89" s="72"/>
      <c r="BW89" s="72"/>
      <c r="BX89" s="72"/>
      <c r="BY89" s="72"/>
      <c r="BZ89" s="72"/>
      <c r="CA89" s="72"/>
      <c r="CB89" s="78"/>
      <c r="CC89" s="78"/>
      <c r="CD89" s="78"/>
      <c r="CE89" s="78"/>
      <c r="CF89" s="72"/>
      <c r="CG89" s="72"/>
      <c r="CH89" s="80"/>
      <c r="CI89" s="78"/>
      <c r="CJ89" s="80"/>
      <c r="CK89" s="80"/>
      <c r="CL89" s="80"/>
      <c r="CM89" s="80"/>
      <c r="CN89" s="80"/>
      <c r="CO89" s="78"/>
      <c r="CP89" s="78"/>
      <c r="CQ89" s="72"/>
      <c r="CR89" s="78"/>
      <c r="CS89" s="80"/>
      <c r="CT89" s="78"/>
      <c r="CU89" s="72"/>
      <c r="CV89" s="72"/>
      <c r="CW89" s="78"/>
      <c r="CX89" s="78"/>
      <c r="CY89" s="76"/>
    </row>
    <row r="90" spans="4:104">
      <c r="D90" s="93"/>
      <c r="E90" s="72"/>
      <c r="F90" s="72"/>
      <c r="G90" s="72"/>
      <c r="H90" s="72"/>
      <c r="I90" s="72"/>
      <c r="J90" s="78"/>
      <c r="K90" s="78"/>
      <c r="L90" s="78"/>
      <c r="M90" s="80"/>
      <c r="N90" s="72"/>
      <c r="O90" s="72"/>
      <c r="P90" s="80"/>
      <c r="Q90" s="80"/>
      <c r="R90" s="80"/>
      <c r="S90" s="72"/>
      <c r="T90" s="78"/>
      <c r="U90" s="78"/>
      <c r="V90" s="72"/>
      <c r="W90" s="78"/>
      <c r="X90" s="72"/>
      <c r="Y90" s="72"/>
      <c r="Z90" s="72"/>
      <c r="AA90" s="78"/>
      <c r="AB90" s="72"/>
      <c r="AC90" s="72"/>
      <c r="AD90" s="72"/>
      <c r="AE90" s="72"/>
      <c r="AF90" s="72"/>
      <c r="AG90" s="72"/>
      <c r="AH90" s="72"/>
      <c r="AI90" s="78"/>
      <c r="AJ90" s="78"/>
      <c r="AK90" s="78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8"/>
      <c r="AW90" s="78"/>
      <c r="AX90" s="72"/>
      <c r="AY90" s="72"/>
      <c r="AZ90" s="72"/>
      <c r="BA90" s="78"/>
      <c r="BB90" s="72"/>
      <c r="BC90" s="72"/>
      <c r="BD90" s="78"/>
      <c r="BE90" s="72"/>
      <c r="BF90" s="72"/>
      <c r="BG90" s="72"/>
      <c r="BH90" s="72"/>
      <c r="BI90" s="72"/>
      <c r="BJ90" s="72"/>
      <c r="BK90" s="78"/>
      <c r="BL90" s="78"/>
      <c r="BM90" s="72"/>
      <c r="BN90" s="78"/>
      <c r="BO90" s="72"/>
      <c r="BP90" s="72"/>
      <c r="BQ90" s="78"/>
      <c r="BR90" s="72"/>
      <c r="BS90" s="78"/>
      <c r="BT90" s="72"/>
      <c r="BU90" s="72"/>
      <c r="BV90" s="72"/>
      <c r="BW90" s="72"/>
      <c r="BX90" s="72"/>
      <c r="BY90" s="72"/>
      <c r="BZ90" s="72"/>
      <c r="CA90" s="72"/>
      <c r="CB90" s="78"/>
      <c r="CC90" s="78"/>
      <c r="CD90" s="78"/>
      <c r="CE90" s="78"/>
      <c r="CF90" s="72"/>
      <c r="CG90" s="72"/>
      <c r="CH90" s="80"/>
      <c r="CI90" s="78"/>
      <c r="CJ90" s="80"/>
      <c r="CK90" s="80"/>
      <c r="CL90" s="80"/>
      <c r="CM90" s="80"/>
      <c r="CN90" s="80"/>
      <c r="CO90" s="78"/>
      <c r="CP90" s="78"/>
      <c r="CQ90" s="72"/>
      <c r="CR90" s="78"/>
      <c r="CS90" s="80"/>
      <c r="CT90" s="78"/>
      <c r="CU90" s="72"/>
      <c r="CV90" s="72"/>
      <c r="CW90" s="78"/>
      <c r="CX90" s="78"/>
      <c r="CY90" s="76"/>
    </row>
    <row r="91" spans="4:104" ht="23" thickBot="1">
      <c r="D91" s="94"/>
      <c r="E91" s="75"/>
      <c r="F91" s="75"/>
      <c r="G91" s="75"/>
      <c r="H91" s="75"/>
      <c r="I91" s="75"/>
      <c r="J91" s="79"/>
      <c r="K91" s="79"/>
      <c r="L91" s="79"/>
      <c r="M91" s="81"/>
      <c r="N91" s="75"/>
      <c r="O91" s="75"/>
      <c r="P91" s="81"/>
      <c r="Q91" s="81"/>
      <c r="R91" s="81"/>
      <c r="S91" s="75"/>
      <c r="T91" s="79"/>
      <c r="U91" s="79"/>
      <c r="V91" s="75"/>
      <c r="W91" s="79"/>
      <c r="X91" s="75"/>
      <c r="Y91" s="75"/>
      <c r="Z91" s="75"/>
      <c r="AA91" s="79"/>
      <c r="AB91" s="75"/>
      <c r="AC91" s="75"/>
      <c r="AD91" s="75"/>
      <c r="AE91" s="75"/>
      <c r="AF91" s="75"/>
      <c r="AG91" s="75"/>
      <c r="AH91" s="75"/>
      <c r="AI91" s="79"/>
      <c r="AJ91" s="79"/>
      <c r="AK91" s="79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9"/>
      <c r="AW91" s="79"/>
      <c r="AX91" s="75"/>
      <c r="AY91" s="75"/>
      <c r="AZ91" s="75"/>
      <c r="BA91" s="79"/>
      <c r="BB91" s="75"/>
      <c r="BC91" s="75"/>
      <c r="BD91" s="79"/>
      <c r="BE91" s="75"/>
      <c r="BF91" s="75"/>
      <c r="BG91" s="75"/>
      <c r="BH91" s="75"/>
      <c r="BI91" s="75"/>
      <c r="BJ91" s="75"/>
      <c r="BK91" s="79"/>
      <c r="BL91" s="79"/>
      <c r="BM91" s="75"/>
      <c r="BN91" s="79"/>
      <c r="BO91" s="75"/>
      <c r="BP91" s="75"/>
      <c r="BQ91" s="79"/>
      <c r="BR91" s="75"/>
      <c r="BS91" s="79"/>
      <c r="BT91" s="75"/>
      <c r="BU91" s="75"/>
      <c r="BV91" s="75"/>
      <c r="BW91" s="75"/>
      <c r="BX91" s="75"/>
      <c r="BY91" s="75"/>
      <c r="BZ91" s="75"/>
      <c r="CA91" s="75"/>
      <c r="CB91" s="79"/>
      <c r="CC91" s="79"/>
      <c r="CD91" s="79"/>
      <c r="CE91" s="79"/>
      <c r="CF91" s="75"/>
      <c r="CG91" s="75"/>
      <c r="CH91" s="81"/>
      <c r="CI91" s="79"/>
      <c r="CJ91" s="81"/>
      <c r="CK91" s="81"/>
      <c r="CL91" s="81"/>
      <c r="CM91" s="81"/>
      <c r="CN91" s="81"/>
      <c r="CO91" s="79"/>
      <c r="CP91" s="79"/>
      <c r="CQ91" s="75"/>
      <c r="CR91" s="79"/>
      <c r="CS91" s="81"/>
      <c r="CT91" s="79"/>
      <c r="CU91" s="75"/>
      <c r="CV91" s="75"/>
      <c r="CW91" s="79"/>
      <c r="CX91" s="79"/>
      <c r="CY91" s="77"/>
    </row>
    <row r="92" spans="4:104">
      <c r="P92" s="70" t="s">
        <v>239</v>
      </c>
      <c r="CK92" s="70" t="s">
        <v>239</v>
      </c>
      <c r="CL92" s="70" t="s">
        <v>239</v>
      </c>
      <c r="CM92" s="70" t="s">
        <v>239</v>
      </c>
      <c r="CN92" s="70" t="s">
        <v>239</v>
      </c>
    </row>
    <row r="93" spans="4:104" ht="42">
      <c r="D93" s="5" t="s">
        <v>48</v>
      </c>
      <c r="E93" s="5"/>
      <c r="F93" s="5"/>
      <c r="G93" s="5"/>
      <c r="H93" s="5"/>
      <c r="I93" s="5"/>
      <c r="J93" s="5"/>
      <c r="K93" s="5"/>
      <c r="L93" s="5"/>
      <c r="M93" s="5"/>
      <c r="N93" s="5" t="s">
        <v>110</v>
      </c>
      <c r="O93" s="5"/>
      <c r="P93" s="5"/>
      <c r="Q93" s="5"/>
      <c r="R93" s="5"/>
      <c r="S93" s="5"/>
      <c r="T93" s="5"/>
      <c r="U93" s="5"/>
      <c r="V93" s="5"/>
      <c r="W93" s="5"/>
      <c r="X93" s="5" t="s">
        <v>111</v>
      </c>
      <c r="Y93" s="5"/>
      <c r="Z93" s="5"/>
      <c r="AA93" s="5"/>
      <c r="AB93" s="5"/>
      <c r="AC93" s="5"/>
      <c r="AD93" s="5"/>
      <c r="AE93" s="5"/>
      <c r="AF93" s="5"/>
      <c r="AG93" s="5"/>
      <c r="AH93" s="5" t="s">
        <v>112</v>
      </c>
      <c r="AI93" s="5"/>
      <c r="AJ93" s="5"/>
      <c r="AK93" s="5"/>
      <c r="AL93" s="5"/>
      <c r="AM93" s="5"/>
      <c r="AN93" s="5"/>
      <c r="AO93" s="5"/>
      <c r="AP93" s="5"/>
      <c r="AQ93" s="5"/>
      <c r="AR93" s="5" t="s">
        <v>113</v>
      </c>
      <c r="AS93" s="5"/>
      <c r="AT93" s="5"/>
      <c r="AU93" s="5"/>
      <c r="AV93" s="5"/>
      <c r="AW93" s="5"/>
      <c r="AX93" s="5"/>
      <c r="AY93" s="5"/>
      <c r="AZ93" s="5"/>
      <c r="BA93" s="5"/>
      <c r="BB93" s="5" t="s">
        <v>114</v>
      </c>
      <c r="BC93" s="5"/>
      <c r="BD93" s="5"/>
      <c r="BE93" s="5"/>
      <c r="BF93" s="5"/>
      <c r="BG93" s="5"/>
      <c r="BH93" s="5"/>
      <c r="BI93" s="5"/>
      <c r="BJ93" s="5"/>
      <c r="BK93" s="5"/>
      <c r="BL93" s="5" t="s">
        <v>115</v>
      </c>
      <c r="BM93" s="5"/>
      <c r="BN93" s="5"/>
      <c r="BO93" s="5"/>
      <c r="BP93" s="5"/>
      <c r="BQ93" s="5"/>
      <c r="BR93" s="5"/>
      <c r="BS93" s="5"/>
      <c r="BT93" s="5"/>
      <c r="BU93" s="5"/>
      <c r="BV93" s="5" t="s">
        <v>116</v>
      </c>
      <c r="BW93" s="5"/>
      <c r="BX93" s="5"/>
      <c r="BY93" s="5"/>
      <c r="BZ93" s="5"/>
      <c r="CA93" s="5"/>
      <c r="CB93" s="5"/>
      <c r="CC93" s="5"/>
      <c r="CD93" s="5"/>
      <c r="CE93" s="5"/>
      <c r="CF93" s="5" t="s">
        <v>117</v>
      </c>
      <c r="CG93" s="5"/>
      <c r="CH93" s="5"/>
      <c r="CI93" s="5"/>
      <c r="CJ93" s="5"/>
      <c r="CK93" s="70" t="s">
        <v>239</v>
      </c>
      <c r="CL93" s="5"/>
      <c r="CM93" s="5"/>
      <c r="CN93" s="5"/>
      <c r="CO93" s="5"/>
      <c r="CP93" s="5" t="s">
        <v>118</v>
      </c>
      <c r="CQ93" s="5"/>
      <c r="CR93" s="5"/>
      <c r="CZ93" s="6" t="s">
        <v>49</v>
      </c>
    </row>
    <row r="94" spans="4:104" ht="23" thickBot="1">
      <c r="D94" s="2"/>
      <c r="N94" s="2"/>
      <c r="X94" s="2"/>
      <c r="AH94" s="2"/>
      <c r="AR94" s="2"/>
      <c r="BB94" s="2"/>
      <c r="BL94" s="2"/>
      <c r="BV94" s="2"/>
      <c r="CF94" s="2"/>
      <c r="CP94" s="2"/>
    </row>
    <row r="95" spans="4:104">
      <c r="D95" s="89"/>
      <c r="E95" s="73"/>
      <c r="F95" s="71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1"/>
      <c r="X95" s="73"/>
      <c r="Y95" s="71"/>
      <c r="Z95" s="73"/>
      <c r="AA95" s="73"/>
      <c r="AB95" s="71"/>
      <c r="AC95" s="73"/>
      <c r="AD95" s="73"/>
      <c r="AE95" s="71"/>
      <c r="AF95" s="71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1"/>
      <c r="AY95" s="73"/>
      <c r="AZ95" s="73"/>
      <c r="BA95" s="73"/>
      <c r="BB95" s="73"/>
      <c r="BC95" s="73"/>
      <c r="BD95" s="71"/>
      <c r="BE95" s="71"/>
      <c r="BF95" s="71"/>
      <c r="BG95" s="71"/>
      <c r="BH95" s="73"/>
      <c r="BI95" s="71"/>
      <c r="BJ95" s="71"/>
      <c r="BK95" s="73"/>
      <c r="BL95" s="73"/>
      <c r="BM95" s="73"/>
      <c r="BN95" s="73"/>
      <c r="BO95" s="73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3"/>
      <c r="CB95" s="71"/>
      <c r="CC95" s="71"/>
      <c r="CD95" s="71"/>
      <c r="CE95" s="71"/>
      <c r="CF95" s="73"/>
      <c r="CG95" s="71"/>
      <c r="CH95" s="71"/>
      <c r="CI95" s="73"/>
      <c r="CJ95" s="71"/>
      <c r="CK95" s="73"/>
      <c r="CL95" s="73"/>
      <c r="CM95" s="73"/>
      <c r="CN95" s="73"/>
      <c r="CO95" s="71"/>
      <c r="CP95" s="71"/>
      <c r="CQ95" s="71"/>
      <c r="CR95" s="73"/>
      <c r="CS95" s="73"/>
      <c r="CT95" s="73"/>
      <c r="CU95" s="73"/>
      <c r="CV95" s="73"/>
      <c r="CW95" s="73"/>
      <c r="CX95" s="73"/>
      <c r="CY95" s="84"/>
    </row>
    <row r="96" spans="4:104">
      <c r="D96" s="90"/>
      <c r="E96" s="74"/>
      <c r="F96" s="72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2"/>
      <c r="X96" s="74"/>
      <c r="Y96" s="72"/>
      <c r="Z96" s="74"/>
      <c r="AA96" s="74"/>
      <c r="AB96" s="72"/>
      <c r="AC96" s="74"/>
      <c r="AD96" s="74"/>
      <c r="AE96" s="72"/>
      <c r="AF96" s="72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2"/>
      <c r="AY96" s="74"/>
      <c r="AZ96" s="74"/>
      <c r="BA96" s="74"/>
      <c r="BB96" s="74"/>
      <c r="BC96" s="74"/>
      <c r="BD96" s="72"/>
      <c r="BE96" s="72"/>
      <c r="BF96" s="72"/>
      <c r="BG96" s="72"/>
      <c r="BH96" s="74"/>
      <c r="BI96" s="72"/>
      <c r="BJ96" s="72"/>
      <c r="BK96" s="74"/>
      <c r="BL96" s="74"/>
      <c r="BM96" s="74"/>
      <c r="BN96" s="74"/>
      <c r="BO96" s="74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4"/>
      <c r="CB96" s="72"/>
      <c r="CC96" s="72"/>
      <c r="CD96" s="72"/>
      <c r="CE96" s="72"/>
      <c r="CF96" s="74"/>
      <c r="CG96" s="72"/>
      <c r="CH96" s="72"/>
      <c r="CI96" s="74"/>
      <c r="CJ96" s="72"/>
      <c r="CK96" s="74"/>
      <c r="CL96" s="74"/>
      <c r="CM96" s="74"/>
      <c r="CN96" s="74"/>
      <c r="CO96" s="72"/>
      <c r="CP96" s="72"/>
      <c r="CQ96" s="72"/>
      <c r="CR96" s="74"/>
      <c r="CS96" s="74"/>
      <c r="CT96" s="74"/>
      <c r="CU96" s="74"/>
      <c r="CV96" s="74"/>
      <c r="CW96" s="74"/>
      <c r="CX96" s="74"/>
      <c r="CY96" s="76"/>
    </row>
    <row r="97" spans="4:104">
      <c r="D97" s="90"/>
      <c r="E97" s="74"/>
      <c r="F97" s="72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2"/>
      <c r="X97" s="74"/>
      <c r="Y97" s="72"/>
      <c r="Z97" s="74"/>
      <c r="AA97" s="74"/>
      <c r="AB97" s="72"/>
      <c r="AC97" s="74"/>
      <c r="AD97" s="74"/>
      <c r="AE97" s="72"/>
      <c r="AF97" s="72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2"/>
      <c r="AY97" s="74"/>
      <c r="AZ97" s="74"/>
      <c r="BA97" s="74"/>
      <c r="BB97" s="74"/>
      <c r="BC97" s="74"/>
      <c r="BD97" s="72"/>
      <c r="BE97" s="72"/>
      <c r="BF97" s="72"/>
      <c r="BG97" s="72"/>
      <c r="BH97" s="74"/>
      <c r="BI97" s="72"/>
      <c r="BJ97" s="72"/>
      <c r="BK97" s="74"/>
      <c r="BL97" s="74"/>
      <c r="BM97" s="74"/>
      <c r="BN97" s="74"/>
      <c r="BO97" s="74"/>
      <c r="BP97" s="72"/>
      <c r="BQ97" s="72"/>
      <c r="BR97" s="72"/>
      <c r="BS97" s="72"/>
      <c r="BT97" s="72"/>
      <c r="BU97" s="72"/>
      <c r="BV97" s="72"/>
      <c r="BW97" s="72"/>
      <c r="BX97" s="72"/>
      <c r="BY97" s="72"/>
      <c r="BZ97" s="72"/>
      <c r="CA97" s="74"/>
      <c r="CB97" s="72"/>
      <c r="CC97" s="72"/>
      <c r="CD97" s="72"/>
      <c r="CE97" s="72"/>
      <c r="CF97" s="74"/>
      <c r="CG97" s="72"/>
      <c r="CH97" s="72"/>
      <c r="CI97" s="74"/>
      <c r="CJ97" s="72"/>
      <c r="CK97" s="74"/>
      <c r="CL97" s="74"/>
      <c r="CM97" s="74"/>
      <c r="CN97" s="74"/>
      <c r="CO97" s="72"/>
      <c r="CP97" s="72"/>
      <c r="CQ97" s="72"/>
      <c r="CR97" s="74"/>
      <c r="CS97" s="74"/>
      <c r="CT97" s="74"/>
      <c r="CU97" s="74"/>
      <c r="CV97" s="74"/>
      <c r="CW97" s="74"/>
      <c r="CX97" s="74"/>
      <c r="CY97" s="76"/>
    </row>
    <row r="98" spans="4:104">
      <c r="D98" s="93"/>
      <c r="E98" s="72"/>
      <c r="F98" s="72"/>
      <c r="G98" s="78"/>
      <c r="H98" s="80"/>
      <c r="I98" s="80"/>
      <c r="J98" s="80"/>
      <c r="K98" s="72"/>
      <c r="L98" s="78"/>
      <c r="M98" s="72"/>
      <c r="N98" s="72"/>
      <c r="O98" s="78"/>
      <c r="P98" s="72"/>
      <c r="Q98" s="80"/>
      <c r="R98" s="78"/>
      <c r="S98" s="78"/>
      <c r="T98" s="78"/>
      <c r="U98" s="78"/>
      <c r="V98" s="78"/>
      <c r="W98" s="102"/>
      <c r="X98" s="72"/>
      <c r="Y98" s="72"/>
      <c r="Z98" s="78"/>
      <c r="AA98" s="72"/>
      <c r="AB98" s="72"/>
      <c r="AC98" s="72"/>
      <c r="AD98" s="72"/>
      <c r="AE98" s="72"/>
      <c r="AF98" s="72"/>
      <c r="AG98" s="72"/>
      <c r="AH98" s="80"/>
      <c r="AI98" s="80"/>
      <c r="AJ98" s="80"/>
      <c r="AK98" s="78"/>
      <c r="AL98" s="78"/>
      <c r="AM98" s="72"/>
      <c r="AN98" s="72"/>
      <c r="AO98" s="72"/>
      <c r="AP98" s="72"/>
      <c r="AQ98" s="72"/>
      <c r="AR98" s="72"/>
      <c r="AS98" s="78"/>
      <c r="AT98" s="72"/>
      <c r="AU98" s="72"/>
      <c r="AV98" s="78"/>
      <c r="AW98" s="72"/>
      <c r="AX98" s="72"/>
      <c r="AY98" s="72"/>
      <c r="AZ98" s="72"/>
      <c r="BA98" s="78"/>
      <c r="BB98" s="72"/>
      <c r="BC98" s="72"/>
      <c r="BD98" s="72"/>
      <c r="BE98" s="72"/>
      <c r="BF98" s="72"/>
      <c r="BG98" s="72"/>
      <c r="BH98" s="72"/>
      <c r="BI98" s="72"/>
      <c r="BJ98" s="72"/>
      <c r="BK98" s="78"/>
      <c r="BL98" s="78"/>
      <c r="BM98" s="72"/>
      <c r="BN98" s="72"/>
      <c r="BO98" s="78"/>
      <c r="BP98" s="72"/>
      <c r="BQ98" s="78"/>
      <c r="BR98" s="72"/>
      <c r="BS98" s="72"/>
      <c r="BT98" s="72"/>
      <c r="BU98" s="72"/>
      <c r="BV98" s="72"/>
      <c r="BW98" s="72"/>
      <c r="BX98" s="72"/>
      <c r="BY98" s="72"/>
      <c r="BZ98" s="72"/>
      <c r="CA98" s="78"/>
      <c r="CB98" s="78"/>
      <c r="CC98" s="72"/>
      <c r="CD98" s="78"/>
      <c r="CE98" s="78"/>
      <c r="CF98" s="78"/>
      <c r="CG98" s="72"/>
      <c r="CH98" s="72"/>
      <c r="CI98" s="72"/>
      <c r="CJ98" s="72"/>
      <c r="CK98" s="78"/>
      <c r="CL98" s="72"/>
      <c r="CM98" s="72"/>
      <c r="CN98" s="72"/>
      <c r="CO98" s="78"/>
      <c r="CP98" s="72"/>
      <c r="CQ98" s="78"/>
      <c r="CR98" s="72"/>
      <c r="CS98" s="72"/>
      <c r="CT98" s="78"/>
      <c r="CU98" s="72"/>
      <c r="CV98" s="72"/>
      <c r="CW98" s="72"/>
      <c r="CX98" s="72"/>
      <c r="CY98" s="76"/>
    </row>
    <row r="99" spans="4:104">
      <c r="D99" s="93"/>
      <c r="E99" s="72"/>
      <c r="F99" s="72"/>
      <c r="G99" s="78"/>
      <c r="H99" s="80"/>
      <c r="I99" s="80"/>
      <c r="J99" s="80"/>
      <c r="K99" s="72"/>
      <c r="L99" s="78"/>
      <c r="M99" s="72"/>
      <c r="N99" s="72"/>
      <c r="O99" s="78"/>
      <c r="P99" s="72"/>
      <c r="Q99" s="80"/>
      <c r="R99" s="78"/>
      <c r="S99" s="78"/>
      <c r="T99" s="78"/>
      <c r="U99" s="78"/>
      <c r="V99" s="78"/>
      <c r="W99" s="102"/>
      <c r="X99" s="72"/>
      <c r="Y99" s="72"/>
      <c r="Z99" s="78"/>
      <c r="AA99" s="72"/>
      <c r="AB99" s="72"/>
      <c r="AC99" s="72"/>
      <c r="AD99" s="72"/>
      <c r="AE99" s="72"/>
      <c r="AF99" s="72"/>
      <c r="AG99" s="72"/>
      <c r="AH99" s="80"/>
      <c r="AI99" s="80"/>
      <c r="AJ99" s="80"/>
      <c r="AK99" s="78"/>
      <c r="AL99" s="78"/>
      <c r="AM99" s="72"/>
      <c r="AN99" s="72"/>
      <c r="AO99" s="72"/>
      <c r="AP99" s="72"/>
      <c r="AQ99" s="72"/>
      <c r="AR99" s="72"/>
      <c r="AS99" s="78"/>
      <c r="AT99" s="72"/>
      <c r="AU99" s="72"/>
      <c r="AV99" s="78"/>
      <c r="AW99" s="72"/>
      <c r="AX99" s="72"/>
      <c r="AY99" s="72"/>
      <c r="AZ99" s="72"/>
      <c r="BA99" s="78"/>
      <c r="BB99" s="72"/>
      <c r="BC99" s="72"/>
      <c r="BD99" s="72"/>
      <c r="BE99" s="72"/>
      <c r="BF99" s="72"/>
      <c r="BG99" s="72"/>
      <c r="BH99" s="72"/>
      <c r="BI99" s="72"/>
      <c r="BJ99" s="72"/>
      <c r="BK99" s="78"/>
      <c r="BL99" s="78"/>
      <c r="BM99" s="72"/>
      <c r="BN99" s="72"/>
      <c r="BO99" s="78"/>
      <c r="BP99" s="72"/>
      <c r="BQ99" s="78"/>
      <c r="BR99" s="72"/>
      <c r="BS99" s="72"/>
      <c r="BT99" s="72"/>
      <c r="BU99" s="72"/>
      <c r="BV99" s="72"/>
      <c r="BW99" s="72"/>
      <c r="BX99" s="72"/>
      <c r="BY99" s="72"/>
      <c r="BZ99" s="72"/>
      <c r="CA99" s="78"/>
      <c r="CB99" s="78"/>
      <c r="CC99" s="72"/>
      <c r="CD99" s="78"/>
      <c r="CE99" s="78"/>
      <c r="CF99" s="78"/>
      <c r="CG99" s="72"/>
      <c r="CH99" s="72"/>
      <c r="CI99" s="72"/>
      <c r="CJ99" s="72"/>
      <c r="CK99" s="78"/>
      <c r="CL99" s="72"/>
      <c r="CM99" s="72"/>
      <c r="CN99" s="72"/>
      <c r="CO99" s="78"/>
      <c r="CP99" s="72"/>
      <c r="CQ99" s="78"/>
      <c r="CR99" s="72"/>
      <c r="CS99" s="72"/>
      <c r="CT99" s="78"/>
      <c r="CU99" s="72"/>
      <c r="CV99" s="72"/>
      <c r="CW99" s="72"/>
      <c r="CX99" s="72"/>
      <c r="CY99" s="76"/>
    </row>
    <row r="100" spans="4:104" ht="23" thickBot="1">
      <c r="D100" s="94"/>
      <c r="E100" s="75"/>
      <c r="F100" s="75"/>
      <c r="G100" s="79"/>
      <c r="H100" s="81"/>
      <c r="I100" s="81"/>
      <c r="J100" s="81"/>
      <c r="K100" s="75"/>
      <c r="L100" s="79"/>
      <c r="M100" s="75"/>
      <c r="N100" s="75"/>
      <c r="O100" s="79"/>
      <c r="P100" s="75"/>
      <c r="Q100" s="81"/>
      <c r="R100" s="79"/>
      <c r="S100" s="79"/>
      <c r="T100" s="79"/>
      <c r="U100" s="79"/>
      <c r="V100" s="79"/>
      <c r="W100" s="103"/>
      <c r="X100" s="75"/>
      <c r="Y100" s="75"/>
      <c r="Z100" s="79"/>
      <c r="AA100" s="75"/>
      <c r="AB100" s="75"/>
      <c r="AC100" s="75"/>
      <c r="AD100" s="75"/>
      <c r="AE100" s="75"/>
      <c r="AF100" s="75"/>
      <c r="AG100" s="75"/>
      <c r="AH100" s="81"/>
      <c r="AI100" s="81"/>
      <c r="AJ100" s="81"/>
      <c r="AK100" s="79"/>
      <c r="AL100" s="79"/>
      <c r="AM100" s="75"/>
      <c r="AN100" s="75"/>
      <c r="AO100" s="75"/>
      <c r="AP100" s="75"/>
      <c r="AQ100" s="75"/>
      <c r="AR100" s="75"/>
      <c r="AS100" s="79"/>
      <c r="AT100" s="75"/>
      <c r="AU100" s="75"/>
      <c r="AV100" s="79"/>
      <c r="AW100" s="75"/>
      <c r="AX100" s="75"/>
      <c r="AY100" s="75"/>
      <c r="AZ100" s="75"/>
      <c r="BA100" s="79"/>
      <c r="BB100" s="75"/>
      <c r="BC100" s="75"/>
      <c r="BD100" s="75"/>
      <c r="BE100" s="75"/>
      <c r="BF100" s="75"/>
      <c r="BG100" s="75"/>
      <c r="BH100" s="75"/>
      <c r="BI100" s="75"/>
      <c r="BJ100" s="75"/>
      <c r="BK100" s="79"/>
      <c r="BL100" s="79"/>
      <c r="BM100" s="75"/>
      <c r="BN100" s="75"/>
      <c r="BO100" s="79"/>
      <c r="BP100" s="75"/>
      <c r="BQ100" s="79"/>
      <c r="BR100" s="75"/>
      <c r="BS100" s="75"/>
      <c r="BT100" s="75"/>
      <c r="BU100" s="75"/>
      <c r="BV100" s="75"/>
      <c r="BW100" s="75"/>
      <c r="BX100" s="75"/>
      <c r="BY100" s="75"/>
      <c r="BZ100" s="75"/>
      <c r="CA100" s="79"/>
      <c r="CB100" s="79"/>
      <c r="CC100" s="75"/>
      <c r="CD100" s="79"/>
      <c r="CE100" s="79"/>
      <c r="CF100" s="79"/>
      <c r="CG100" s="75"/>
      <c r="CH100" s="75"/>
      <c r="CI100" s="75"/>
      <c r="CJ100" s="75"/>
      <c r="CK100" s="79"/>
      <c r="CL100" s="75"/>
      <c r="CM100" s="75"/>
      <c r="CN100" s="75"/>
      <c r="CO100" s="79"/>
      <c r="CP100" s="75"/>
      <c r="CQ100" s="79"/>
      <c r="CR100" s="75"/>
      <c r="CS100" s="75"/>
      <c r="CT100" s="79"/>
      <c r="CU100" s="75"/>
      <c r="CV100" s="75"/>
      <c r="CW100" s="75"/>
      <c r="CX100" s="75"/>
      <c r="CY100" s="77"/>
    </row>
    <row r="101" spans="4:104">
      <c r="H101" s="1" t="s">
        <v>241</v>
      </c>
      <c r="I101" s="70" t="s">
        <v>239</v>
      </c>
      <c r="AI101" s="70" t="s">
        <v>239</v>
      </c>
      <c r="AJ101" s="70" t="s">
        <v>239</v>
      </c>
    </row>
    <row r="102" spans="4:104" ht="42">
      <c r="D102" s="5" t="s">
        <v>49</v>
      </c>
      <c r="E102" s="5"/>
      <c r="F102" s="5"/>
      <c r="G102" s="5"/>
      <c r="H102" s="5"/>
      <c r="I102" s="5"/>
      <c r="J102" s="5"/>
      <c r="K102" s="5"/>
      <c r="L102" s="5"/>
      <c r="M102" s="5"/>
      <c r="N102" s="5" t="s">
        <v>119</v>
      </c>
      <c r="O102" s="5"/>
      <c r="P102" s="5"/>
      <c r="Q102" s="5"/>
      <c r="R102" s="5"/>
      <c r="S102" s="5"/>
      <c r="T102" s="5"/>
      <c r="U102" s="5"/>
      <c r="V102" s="5"/>
      <c r="W102" s="5"/>
      <c r="X102" s="5" t="s">
        <v>120</v>
      </c>
      <c r="Y102" s="5"/>
      <c r="Z102" s="5"/>
      <c r="AA102" s="5"/>
      <c r="AB102" s="5"/>
      <c r="AC102" s="5"/>
      <c r="AD102" s="5"/>
      <c r="AE102" s="5"/>
      <c r="AF102" s="5"/>
      <c r="AG102" s="5"/>
      <c r="AH102" s="5" t="s">
        <v>121</v>
      </c>
      <c r="AI102" s="5"/>
      <c r="AJ102" s="5"/>
      <c r="AK102" s="5"/>
      <c r="AL102" s="5"/>
      <c r="AM102" s="5"/>
      <c r="AN102" s="5"/>
      <c r="AO102" s="5"/>
      <c r="AP102" s="5"/>
      <c r="AQ102" s="5"/>
      <c r="AR102" s="5" t="s">
        <v>122</v>
      </c>
      <c r="AS102" s="5"/>
      <c r="AT102" s="5"/>
      <c r="AU102" s="5"/>
      <c r="AV102" s="5"/>
      <c r="AW102" s="5"/>
      <c r="AX102" s="5"/>
      <c r="AY102" s="5"/>
      <c r="AZ102" s="5"/>
      <c r="BA102" s="5"/>
      <c r="BB102" s="5" t="s">
        <v>123</v>
      </c>
      <c r="BC102" s="5"/>
      <c r="BD102" s="5"/>
      <c r="BE102" s="5"/>
      <c r="BF102" s="5"/>
      <c r="BG102" s="5"/>
      <c r="BH102" s="5"/>
      <c r="BI102" s="5"/>
      <c r="BJ102" s="5"/>
      <c r="BK102" s="5"/>
      <c r="BL102" s="5" t="s">
        <v>124</v>
      </c>
      <c r="BM102" s="5"/>
      <c r="BN102" s="5"/>
      <c r="BO102" s="5"/>
      <c r="BP102" s="5"/>
      <c r="BQ102" s="5"/>
      <c r="BR102" s="5"/>
      <c r="BS102" s="5"/>
      <c r="BT102" s="5"/>
      <c r="BU102" s="5"/>
      <c r="BV102" s="5" t="s">
        <v>125</v>
      </c>
      <c r="BW102" s="5"/>
      <c r="BX102" s="5"/>
      <c r="BY102" s="5"/>
      <c r="BZ102" s="5"/>
      <c r="CA102" s="5"/>
      <c r="CB102" s="5"/>
      <c r="CC102" s="5"/>
      <c r="CD102" s="5"/>
      <c r="CE102" s="5"/>
      <c r="CF102" s="5" t="s">
        <v>126</v>
      </c>
      <c r="CG102" s="5"/>
      <c r="CH102" s="5"/>
      <c r="CI102" s="5"/>
      <c r="CJ102" s="5"/>
      <c r="CK102" s="5"/>
      <c r="CL102" s="5"/>
      <c r="CM102" s="5"/>
      <c r="CN102" s="5"/>
      <c r="CO102" s="5"/>
      <c r="CP102" s="5" t="s">
        <v>127</v>
      </c>
      <c r="CQ102" s="5"/>
      <c r="CR102" s="5"/>
      <c r="CZ102" s="6" t="s">
        <v>50</v>
      </c>
    </row>
    <row r="103" spans="4:104" ht="23" thickBot="1">
      <c r="D103" s="2"/>
      <c r="N103" s="2"/>
      <c r="X103" s="2"/>
      <c r="AH103" s="2"/>
      <c r="AR103" s="2"/>
      <c r="BB103" s="2"/>
      <c r="BL103" s="2"/>
      <c r="BV103" s="2"/>
      <c r="CF103" s="2"/>
      <c r="CP103" s="2"/>
    </row>
    <row r="104" spans="4:104">
      <c r="D104" s="89"/>
      <c r="E104" s="73"/>
      <c r="F104" s="73"/>
      <c r="G104" s="71"/>
      <c r="H104" s="73"/>
      <c r="I104" s="73"/>
      <c r="J104" s="73"/>
      <c r="K104" s="73"/>
      <c r="L104" s="73"/>
      <c r="M104" s="73"/>
      <c r="N104" s="71"/>
      <c r="O104" s="71"/>
      <c r="P104" s="71"/>
      <c r="Q104" s="71"/>
      <c r="R104" s="71"/>
      <c r="S104" s="73"/>
      <c r="T104" s="73"/>
      <c r="U104" s="71"/>
      <c r="V104" s="71"/>
      <c r="W104" s="71"/>
      <c r="X104" s="73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3"/>
      <c r="AN104" s="71"/>
      <c r="AO104" s="73"/>
      <c r="AP104" s="71"/>
      <c r="AQ104" s="71"/>
      <c r="AR104" s="71"/>
      <c r="AS104" s="73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3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3"/>
      <c r="BW104" s="71"/>
      <c r="BX104" s="71"/>
      <c r="BY104" s="71"/>
      <c r="BZ104" s="73"/>
      <c r="CA104" s="73"/>
      <c r="CB104" s="73"/>
      <c r="CC104" s="73"/>
      <c r="CD104" s="73"/>
      <c r="CE104" s="73"/>
      <c r="CF104" s="73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3"/>
      <c r="CV104" s="71"/>
      <c r="CW104" s="71"/>
      <c r="CX104" s="71"/>
      <c r="CY104" s="84"/>
    </row>
    <row r="105" spans="4:104">
      <c r="D105" s="90"/>
      <c r="E105" s="74"/>
      <c r="F105" s="74"/>
      <c r="G105" s="72"/>
      <c r="H105" s="74"/>
      <c r="I105" s="74"/>
      <c r="J105" s="74"/>
      <c r="K105" s="74"/>
      <c r="L105" s="74"/>
      <c r="M105" s="74"/>
      <c r="N105" s="72"/>
      <c r="O105" s="72"/>
      <c r="P105" s="72"/>
      <c r="Q105" s="72"/>
      <c r="R105" s="72"/>
      <c r="S105" s="74"/>
      <c r="T105" s="74"/>
      <c r="U105" s="72"/>
      <c r="V105" s="72"/>
      <c r="W105" s="72"/>
      <c r="X105" s="74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4"/>
      <c r="AN105" s="72"/>
      <c r="AO105" s="74"/>
      <c r="AP105" s="72"/>
      <c r="AQ105" s="72"/>
      <c r="AR105" s="72"/>
      <c r="AS105" s="74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4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4"/>
      <c r="BW105" s="72"/>
      <c r="BX105" s="72"/>
      <c r="BY105" s="72"/>
      <c r="BZ105" s="74"/>
      <c r="CA105" s="74"/>
      <c r="CB105" s="74"/>
      <c r="CC105" s="74"/>
      <c r="CD105" s="74"/>
      <c r="CE105" s="74"/>
      <c r="CF105" s="74"/>
      <c r="CG105" s="72"/>
      <c r="CH105" s="72"/>
      <c r="CI105" s="72"/>
      <c r="CJ105" s="72"/>
      <c r="CK105" s="72"/>
      <c r="CL105" s="72"/>
      <c r="CM105" s="72"/>
      <c r="CN105" s="72"/>
      <c r="CO105" s="72"/>
      <c r="CP105" s="72"/>
      <c r="CQ105" s="72"/>
      <c r="CR105" s="72"/>
      <c r="CS105" s="72"/>
      <c r="CT105" s="72"/>
      <c r="CU105" s="74"/>
      <c r="CV105" s="72"/>
      <c r="CW105" s="72"/>
      <c r="CX105" s="72"/>
      <c r="CY105" s="76"/>
    </row>
    <row r="106" spans="4:104">
      <c r="D106" s="90"/>
      <c r="E106" s="74"/>
      <c r="F106" s="74"/>
      <c r="G106" s="72"/>
      <c r="H106" s="74"/>
      <c r="I106" s="74"/>
      <c r="J106" s="74"/>
      <c r="K106" s="74"/>
      <c r="L106" s="74"/>
      <c r="M106" s="74"/>
      <c r="N106" s="72"/>
      <c r="O106" s="72"/>
      <c r="P106" s="72"/>
      <c r="Q106" s="72"/>
      <c r="R106" s="72"/>
      <c r="S106" s="74"/>
      <c r="T106" s="74"/>
      <c r="U106" s="72"/>
      <c r="V106" s="72"/>
      <c r="W106" s="72"/>
      <c r="X106" s="74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4"/>
      <c r="AN106" s="72"/>
      <c r="AO106" s="74"/>
      <c r="AP106" s="72"/>
      <c r="AQ106" s="72"/>
      <c r="AR106" s="72"/>
      <c r="AS106" s="74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4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4"/>
      <c r="BW106" s="72"/>
      <c r="BX106" s="72"/>
      <c r="BY106" s="72"/>
      <c r="BZ106" s="74"/>
      <c r="CA106" s="74"/>
      <c r="CB106" s="74"/>
      <c r="CC106" s="74"/>
      <c r="CD106" s="74"/>
      <c r="CE106" s="74"/>
      <c r="CF106" s="74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4"/>
      <c r="CV106" s="72"/>
      <c r="CW106" s="72"/>
      <c r="CX106" s="72"/>
      <c r="CY106" s="76"/>
    </row>
    <row r="107" spans="4:104">
      <c r="D107" s="82"/>
      <c r="E107" s="78"/>
      <c r="F107" s="78"/>
      <c r="G107" s="72"/>
      <c r="H107" s="72"/>
      <c r="I107" s="72"/>
      <c r="J107" s="72"/>
      <c r="K107" s="78"/>
      <c r="L107" s="72"/>
      <c r="M107" s="72"/>
      <c r="N107" s="78"/>
      <c r="O107" s="72"/>
      <c r="P107" s="72"/>
      <c r="Q107" s="72"/>
      <c r="R107" s="78"/>
      <c r="S107" s="72"/>
      <c r="T107" s="72"/>
      <c r="U107" s="72"/>
      <c r="V107" s="72"/>
      <c r="W107" s="72"/>
      <c r="X107" s="78"/>
      <c r="Y107" s="72"/>
      <c r="Z107" s="72"/>
      <c r="AA107" s="72"/>
      <c r="AB107" s="72"/>
      <c r="AC107" s="78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8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8"/>
      <c r="BU107" s="72"/>
      <c r="BV107" s="72"/>
      <c r="BW107" s="72"/>
      <c r="BX107" s="72"/>
      <c r="BY107" s="72"/>
      <c r="BZ107" s="72"/>
      <c r="CA107" s="72"/>
      <c r="CB107" s="72"/>
      <c r="CC107" s="72"/>
      <c r="CD107" s="72"/>
      <c r="CE107" s="72"/>
      <c r="CF107" s="72"/>
      <c r="CG107" s="72"/>
      <c r="CH107" s="72"/>
      <c r="CI107" s="72"/>
      <c r="CJ107" s="72"/>
      <c r="CK107" s="72"/>
      <c r="CL107" s="72"/>
      <c r="CM107" s="72"/>
      <c r="CN107" s="72"/>
      <c r="CO107" s="72"/>
      <c r="CP107" s="72"/>
      <c r="CQ107" s="72"/>
      <c r="CR107" s="72"/>
      <c r="CS107" s="72"/>
      <c r="CT107" s="78"/>
      <c r="CU107" s="72"/>
      <c r="CV107" s="72"/>
      <c r="CW107" s="72"/>
      <c r="CX107" s="72"/>
      <c r="CY107" s="76"/>
    </row>
    <row r="108" spans="4:104">
      <c r="D108" s="82"/>
      <c r="E108" s="78"/>
      <c r="F108" s="78"/>
      <c r="G108" s="72"/>
      <c r="H108" s="72"/>
      <c r="I108" s="72"/>
      <c r="J108" s="72"/>
      <c r="K108" s="78"/>
      <c r="L108" s="72"/>
      <c r="M108" s="72"/>
      <c r="N108" s="78"/>
      <c r="O108" s="72"/>
      <c r="P108" s="72"/>
      <c r="Q108" s="72"/>
      <c r="R108" s="78"/>
      <c r="S108" s="72"/>
      <c r="T108" s="72"/>
      <c r="U108" s="72"/>
      <c r="V108" s="72"/>
      <c r="W108" s="72"/>
      <c r="X108" s="78"/>
      <c r="Y108" s="72"/>
      <c r="Z108" s="72"/>
      <c r="AA108" s="72"/>
      <c r="AB108" s="72"/>
      <c r="AC108" s="78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8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8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8"/>
      <c r="CU108" s="72"/>
      <c r="CV108" s="72"/>
      <c r="CW108" s="72"/>
      <c r="CX108" s="72"/>
      <c r="CY108" s="76"/>
    </row>
    <row r="109" spans="4:104" ht="23" thickBot="1">
      <c r="D109" s="83"/>
      <c r="E109" s="79"/>
      <c r="F109" s="79"/>
      <c r="G109" s="75"/>
      <c r="H109" s="75"/>
      <c r="I109" s="75"/>
      <c r="J109" s="75"/>
      <c r="K109" s="79"/>
      <c r="L109" s="75"/>
      <c r="M109" s="75"/>
      <c r="N109" s="79"/>
      <c r="O109" s="75"/>
      <c r="P109" s="75"/>
      <c r="Q109" s="75"/>
      <c r="R109" s="79"/>
      <c r="S109" s="75"/>
      <c r="T109" s="75"/>
      <c r="U109" s="75"/>
      <c r="V109" s="75"/>
      <c r="W109" s="75"/>
      <c r="X109" s="79"/>
      <c r="Y109" s="75"/>
      <c r="Z109" s="75"/>
      <c r="AA109" s="75"/>
      <c r="AB109" s="75"/>
      <c r="AC109" s="79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9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9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9"/>
      <c r="CU109" s="75"/>
      <c r="CV109" s="75"/>
      <c r="CW109" s="75"/>
      <c r="CX109" s="75"/>
      <c r="CY109" s="77"/>
    </row>
    <row r="111" spans="4:104" ht="42">
      <c r="D111" s="5" t="s">
        <v>50</v>
      </c>
      <c r="E111" s="5"/>
      <c r="F111" s="5"/>
      <c r="G111" s="5"/>
      <c r="H111" s="5"/>
      <c r="I111" s="5"/>
      <c r="J111" s="5"/>
      <c r="K111" s="5"/>
      <c r="L111" s="5"/>
      <c r="M111" s="5"/>
      <c r="N111" s="5" t="s">
        <v>128</v>
      </c>
      <c r="O111" s="5"/>
      <c r="P111" s="5"/>
      <c r="Q111" s="5"/>
      <c r="R111" s="5"/>
      <c r="S111" s="5"/>
      <c r="T111" s="5"/>
      <c r="U111" s="5"/>
      <c r="V111" s="5"/>
      <c r="W111" s="5"/>
      <c r="X111" s="5" t="s">
        <v>129</v>
      </c>
      <c r="Y111" s="5"/>
      <c r="Z111" s="5"/>
      <c r="AA111" s="5"/>
      <c r="AB111" s="5"/>
      <c r="AC111" s="5"/>
      <c r="AD111" s="5"/>
      <c r="AE111" s="5"/>
      <c r="AF111" s="5"/>
      <c r="AG111" s="5"/>
      <c r="AH111" s="5" t="s">
        <v>130</v>
      </c>
      <c r="AI111" s="5"/>
      <c r="AJ111" s="5"/>
      <c r="AK111" s="5"/>
      <c r="AL111" s="5"/>
      <c r="AM111" s="5"/>
      <c r="AN111" s="5"/>
      <c r="AO111" s="5"/>
      <c r="AP111" s="5"/>
      <c r="AQ111" s="5"/>
      <c r="AR111" s="5" t="s">
        <v>131</v>
      </c>
      <c r="AS111" s="5"/>
      <c r="AT111" s="5"/>
      <c r="AU111" s="5"/>
      <c r="AV111" s="5"/>
      <c r="AW111" s="5"/>
      <c r="AX111" s="5"/>
      <c r="AY111" s="5"/>
      <c r="AZ111" s="5"/>
      <c r="BA111" s="5"/>
      <c r="BB111" s="5" t="s">
        <v>132</v>
      </c>
      <c r="BC111" s="5"/>
      <c r="BD111" s="5"/>
      <c r="BE111" s="5"/>
      <c r="BF111" s="5"/>
      <c r="BG111" s="5"/>
      <c r="BH111" s="5"/>
      <c r="BI111" s="5"/>
      <c r="BJ111" s="5"/>
      <c r="BK111" s="5"/>
      <c r="BL111" s="5" t="s">
        <v>133</v>
      </c>
      <c r="BM111" s="5"/>
      <c r="BN111" s="5"/>
      <c r="BO111" s="5"/>
      <c r="BP111" s="5"/>
      <c r="BQ111" s="5"/>
      <c r="BR111" s="5"/>
      <c r="BS111" s="5"/>
      <c r="BT111" s="5"/>
      <c r="BU111" s="5"/>
      <c r="BV111" s="5" t="s">
        <v>134</v>
      </c>
      <c r="BW111" s="5"/>
      <c r="BX111" s="5"/>
      <c r="BY111" s="5"/>
      <c r="BZ111" s="5"/>
      <c r="CA111" s="5"/>
      <c r="CB111" s="5"/>
      <c r="CC111" s="5"/>
      <c r="CD111" s="5"/>
      <c r="CE111" s="5"/>
      <c r="CF111" s="5" t="s">
        <v>135</v>
      </c>
      <c r="CG111" s="5"/>
      <c r="CH111" s="5"/>
      <c r="CI111" s="5"/>
      <c r="CJ111" s="5"/>
      <c r="CK111" s="5"/>
      <c r="CL111" s="5"/>
      <c r="CM111" s="5"/>
      <c r="CN111" s="5"/>
      <c r="CO111" s="5"/>
      <c r="CP111" s="5" t="s">
        <v>136</v>
      </c>
      <c r="CQ111" s="5"/>
      <c r="CR111" s="5"/>
      <c r="CZ111" s="6" t="s">
        <v>51</v>
      </c>
    </row>
    <row r="112" spans="4:104" ht="23" thickBot="1">
      <c r="D112" s="2"/>
      <c r="N112" s="2"/>
      <c r="X112" s="2"/>
      <c r="AH112" s="2"/>
      <c r="AR112" s="2"/>
      <c r="BB112" s="2"/>
      <c r="BL112" s="2"/>
      <c r="BV112" s="2"/>
      <c r="CF112" s="2"/>
      <c r="CP112" s="2"/>
    </row>
    <row r="113" spans="4:104">
      <c r="D113" s="101"/>
      <c r="E113" s="71"/>
      <c r="F113" s="73"/>
      <c r="G113" s="71"/>
      <c r="H113" s="71"/>
      <c r="I113" s="71"/>
      <c r="J113" s="71"/>
      <c r="K113" s="71"/>
      <c r="L113" s="71"/>
      <c r="M113" s="71"/>
      <c r="N113" s="71"/>
      <c r="O113" s="71"/>
      <c r="P113" s="73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3"/>
      <c r="AL113" s="73"/>
      <c r="AM113" s="73"/>
      <c r="AN113" s="71"/>
      <c r="AO113" s="71"/>
      <c r="AP113" s="71"/>
      <c r="AQ113" s="73"/>
      <c r="AR113" s="71"/>
      <c r="AS113" s="71"/>
      <c r="AT113" s="73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3"/>
      <c r="BH113" s="73"/>
      <c r="BI113" s="71"/>
      <c r="BJ113" s="71"/>
      <c r="BK113" s="71"/>
      <c r="BL113" s="71"/>
      <c r="BM113" s="71"/>
      <c r="BN113" s="73"/>
      <c r="BO113" s="73"/>
      <c r="BP113" s="73"/>
      <c r="BQ113" s="73"/>
      <c r="BR113" s="73"/>
      <c r="BS113" s="73"/>
      <c r="BT113" s="73"/>
      <c r="BU113" s="73"/>
      <c r="BV113" s="73"/>
      <c r="BW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1"/>
      <c r="CP113" s="71"/>
      <c r="CQ113" s="71"/>
      <c r="CR113" s="71"/>
      <c r="CS113" s="71"/>
      <c r="CT113" s="71"/>
      <c r="CU113" s="71"/>
      <c r="CV113" s="71"/>
      <c r="CW113" s="71"/>
      <c r="CX113" s="71"/>
      <c r="CY113" s="84"/>
    </row>
    <row r="114" spans="4:104">
      <c r="D114" s="82"/>
      <c r="E114" s="72"/>
      <c r="F114" s="74"/>
      <c r="G114" s="72"/>
      <c r="H114" s="72"/>
      <c r="I114" s="72"/>
      <c r="J114" s="72"/>
      <c r="K114" s="72"/>
      <c r="L114" s="72"/>
      <c r="M114" s="72"/>
      <c r="N114" s="72"/>
      <c r="O114" s="72"/>
      <c r="P114" s="74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4"/>
      <c r="AL114" s="74"/>
      <c r="AM114" s="74"/>
      <c r="AN114" s="72"/>
      <c r="AO114" s="72"/>
      <c r="AP114" s="72"/>
      <c r="AQ114" s="74"/>
      <c r="AR114" s="72"/>
      <c r="AS114" s="72"/>
      <c r="AT114" s="74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4"/>
      <c r="BH114" s="74"/>
      <c r="BI114" s="72"/>
      <c r="BJ114" s="72"/>
      <c r="BK114" s="72"/>
      <c r="BL114" s="72"/>
      <c r="BM114" s="72"/>
      <c r="BN114" s="74"/>
      <c r="BO114" s="74"/>
      <c r="BP114" s="74"/>
      <c r="BQ114" s="74"/>
      <c r="BR114" s="74"/>
      <c r="BS114" s="74"/>
      <c r="BT114" s="74"/>
      <c r="BU114" s="74"/>
      <c r="BV114" s="74"/>
      <c r="BW114" s="72"/>
      <c r="BX114" s="72"/>
      <c r="BY114" s="72"/>
      <c r="BZ114" s="72"/>
      <c r="CA114" s="72"/>
      <c r="CB114" s="72"/>
      <c r="CC114" s="72"/>
      <c r="CD114" s="72"/>
      <c r="CE114" s="72"/>
      <c r="CF114" s="72"/>
      <c r="CG114" s="72"/>
      <c r="CH114" s="72"/>
      <c r="CI114" s="72"/>
      <c r="CJ114" s="72"/>
      <c r="CK114" s="72"/>
      <c r="CL114" s="72"/>
      <c r="CM114" s="72"/>
      <c r="CN114" s="72"/>
      <c r="CO114" s="72"/>
      <c r="CP114" s="72"/>
      <c r="CQ114" s="72"/>
      <c r="CR114" s="72"/>
      <c r="CS114" s="72"/>
      <c r="CT114" s="72"/>
      <c r="CU114" s="72"/>
      <c r="CV114" s="72"/>
      <c r="CW114" s="72"/>
      <c r="CX114" s="72"/>
      <c r="CY114" s="76"/>
    </row>
    <row r="115" spans="4:104">
      <c r="D115" s="82"/>
      <c r="E115" s="72"/>
      <c r="F115" s="74"/>
      <c r="G115" s="72"/>
      <c r="H115" s="72"/>
      <c r="I115" s="72"/>
      <c r="J115" s="72"/>
      <c r="K115" s="72"/>
      <c r="L115" s="72"/>
      <c r="M115" s="72"/>
      <c r="N115" s="72"/>
      <c r="O115" s="72"/>
      <c r="P115" s="74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4"/>
      <c r="AL115" s="74"/>
      <c r="AM115" s="74"/>
      <c r="AN115" s="72"/>
      <c r="AO115" s="72"/>
      <c r="AP115" s="72"/>
      <c r="AQ115" s="74"/>
      <c r="AR115" s="72"/>
      <c r="AS115" s="72"/>
      <c r="AT115" s="74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4"/>
      <c r="BH115" s="74"/>
      <c r="BI115" s="72"/>
      <c r="BJ115" s="72"/>
      <c r="BK115" s="72"/>
      <c r="BL115" s="72"/>
      <c r="BM115" s="72"/>
      <c r="BN115" s="74"/>
      <c r="BO115" s="74"/>
      <c r="BP115" s="74"/>
      <c r="BQ115" s="74"/>
      <c r="BR115" s="74"/>
      <c r="BS115" s="74"/>
      <c r="BT115" s="74"/>
      <c r="BU115" s="74"/>
      <c r="BV115" s="74"/>
      <c r="BW115" s="72"/>
      <c r="BX115" s="72"/>
      <c r="BY115" s="72"/>
      <c r="BZ115" s="72"/>
      <c r="CA115" s="72"/>
      <c r="CB115" s="72"/>
      <c r="CC115" s="72"/>
      <c r="CD115" s="72"/>
      <c r="CE115" s="72"/>
      <c r="CF115" s="72"/>
      <c r="CG115" s="72"/>
      <c r="CH115" s="72"/>
      <c r="CI115" s="72"/>
      <c r="CJ115" s="72"/>
      <c r="CK115" s="72"/>
      <c r="CL115" s="72"/>
      <c r="CM115" s="72"/>
      <c r="CN115" s="72"/>
      <c r="CO115" s="72"/>
      <c r="CP115" s="72"/>
      <c r="CQ115" s="72"/>
      <c r="CR115" s="72"/>
      <c r="CS115" s="72"/>
      <c r="CT115" s="72"/>
      <c r="CU115" s="72"/>
      <c r="CV115" s="72"/>
      <c r="CW115" s="72"/>
      <c r="CX115" s="72"/>
      <c r="CY115" s="76"/>
    </row>
    <row r="116" spans="4:104">
      <c r="D116" s="82"/>
      <c r="E116" s="72"/>
      <c r="F116" s="78"/>
      <c r="G116" s="78"/>
      <c r="H116" s="78"/>
      <c r="I116" s="78"/>
      <c r="J116" s="78"/>
      <c r="K116" s="78"/>
      <c r="L116" s="78"/>
      <c r="M116" s="78"/>
      <c r="N116" s="78"/>
      <c r="O116" s="72"/>
      <c r="P116" s="72"/>
      <c r="Q116" s="72"/>
      <c r="R116" s="78"/>
      <c r="S116" s="72"/>
      <c r="T116" s="72"/>
      <c r="U116" s="78"/>
      <c r="V116" s="72"/>
      <c r="W116" s="72"/>
      <c r="X116" s="72"/>
      <c r="Y116" s="78"/>
      <c r="Z116" s="78"/>
      <c r="AA116" s="72"/>
      <c r="AB116" s="72"/>
      <c r="AC116" s="72"/>
      <c r="AD116" s="72"/>
      <c r="AE116" s="72"/>
      <c r="AF116" s="72"/>
      <c r="AG116" s="78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8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8"/>
      <c r="BJ116" s="72"/>
      <c r="BK116" s="78"/>
      <c r="BL116" s="72"/>
      <c r="BM116" s="72"/>
      <c r="BN116" s="78"/>
      <c r="BO116" s="78"/>
      <c r="BP116" s="78"/>
      <c r="BQ116" s="78"/>
      <c r="BR116" s="78"/>
      <c r="BS116" s="78"/>
      <c r="BT116" s="78"/>
      <c r="BU116" s="78"/>
      <c r="BV116" s="80"/>
      <c r="BW116" s="78"/>
      <c r="BX116" s="78"/>
      <c r="BY116" s="72"/>
      <c r="BZ116" s="72"/>
      <c r="CA116" s="72"/>
      <c r="CB116" s="72"/>
      <c r="CC116" s="72"/>
      <c r="CD116" s="72"/>
      <c r="CE116" s="72"/>
      <c r="CF116" s="72"/>
      <c r="CG116" s="72"/>
      <c r="CH116" s="72"/>
      <c r="CI116" s="72"/>
      <c r="CJ116" s="78"/>
      <c r="CK116" s="72"/>
      <c r="CL116" s="78"/>
      <c r="CM116" s="72"/>
      <c r="CN116" s="72"/>
      <c r="CO116" s="72"/>
      <c r="CP116" s="78"/>
      <c r="CQ116" s="72"/>
      <c r="CR116" s="72"/>
      <c r="CS116" s="72"/>
      <c r="CT116" s="72"/>
      <c r="CU116" s="72"/>
      <c r="CV116" s="72"/>
      <c r="CW116" s="72"/>
      <c r="CX116" s="72"/>
      <c r="CY116" s="97"/>
    </row>
    <row r="117" spans="4:104">
      <c r="D117" s="82"/>
      <c r="E117" s="72"/>
      <c r="F117" s="78"/>
      <c r="G117" s="78"/>
      <c r="H117" s="78"/>
      <c r="I117" s="78"/>
      <c r="J117" s="78"/>
      <c r="K117" s="78"/>
      <c r="L117" s="78"/>
      <c r="M117" s="78"/>
      <c r="N117" s="78"/>
      <c r="O117" s="72"/>
      <c r="P117" s="72"/>
      <c r="Q117" s="72"/>
      <c r="R117" s="78"/>
      <c r="S117" s="72"/>
      <c r="T117" s="72"/>
      <c r="U117" s="78"/>
      <c r="V117" s="72"/>
      <c r="W117" s="72"/>
      <c r="X117" s="72"/>
      <c r="Y117" s="78"/>
      <c r="Z117" s="78"/>
      <c r="AA117" s="72"/>
      <c r="AB117" s="72"/>
      <c r="AC117" s="72"/>
      <c r="AD117" s="72"/>
      <c r="AE117" s="72"/>
      <c r="AF117" s="72"/>
      <c r="AG117" s="78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8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72"/>
      <c r="BI117" s="78"/>
      <c r="BJ117" s="72"/>
      <c r="BK117" s="78"/>
      <c r="BL117" s="72"/>
      <c r="BM117" s="72"/>
      <c r="BN117" s="78"/>
      <c r="BO117" s="78"/>
      <c r="BP117" s="78"/>
      <c r="BQ117" s="78"/>
      <c r="BR117" s="78"/>
      <c r="BS117" s="78"/>
      <c r="BT117" s="78"/>
      <c r="BU117" s="78"/>
      <c r="BV117" s="80"/>
      <c r="BW117" s="78"/>
      <c r="BX117" s="78"/>
      <c r="BY117" s="72"/>
      <c r="BZ117" s="72"/>
      <c r="CA117" s="72"/>
      <c r="CB117" s="72"/>
      <c r="CC117" s="72"/>
      <c r="CD117" s="72"/>
      <c r="CE117" s="72"/>
      <c r="CF117" s="72"/>
      <c r="CG117" s="72"/>
      <c r="CH117" s="72"/>
      <c r="CI117" s="72"/>
      <c r="CJ117" s="78"/>
      <c r="CK117" s="72"/>
      <c r="CL117" s="78"/>
      <c r="CM117" s="72"/>
      <c r="CN117" s="72"/>
      <c r="CO117" s="72"/>
      <c r="CP117" s="78"/>
      <c r="CQ117" s="72"/>
      <c r="CR117" s="72"/>
      <c r="CS117" s="72"/>
      <c r="CT117" s="72"/>
      <c r="CU117" s="72"/>
      <c r="CV117" s="72"/>
      <c r="CW117" s="72"/>
      <c r="CX117" s="72"/>
      <c r="CY117" s="97"/>
    </row>
    <row r="118" spans="4:104" ht="23" thickBot="1">
      <c r="D118" s="83"/>
      <c r="E118" s="75"/>
      <c r="F118" s="79"/>
      <c r="G118" s="79"/>
      <c r="H118" s="79"/>
      <c r="I118" s="79"/>
      <c r="J118" s="79"/>
      <c r="K118" s="79"/>
      <c r="L118" s="79"/>
      <c r="M118" s="79"/>
      <c r="N118" s="79"/>
      <c r="O118" s="75"/>
      <c r="P118" s="75"/>
      <c r="Q118" s="75"/>
      <c r="R118" s="79"/>
      <c r="S118" s="75"/>
      <c r="T118" s="75"/>
      <c r="U118" s="79"/>
      <c r="V118" s="75"/>
      <c r="W118" s="75"/>
      <c r="X118" s="75"/>
      <c r="Y118" s="79"/>
      <c r="Z118" s="79"/>
      <c r="AA118" s="75"/>
      <c r="AB118" s="75"/>
      <c r="AC118" s="75"/>
      <c r="AD118" s="75"/>
      <c r="AE118" s="75"/>
      <c r="AF118" s="75"/>
      <c r="AG118" s="79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9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9"/>
      <c r="BJ118" s="75"/>
      <c r="BK118" s="79"/>
      <c r="BL118" s="75"/>
      <c r="BM118" s="75"/>
      <c r="BN118" s="79"/>
      <c r="BO118" s="79"/>
      <c r="BP118" s="79"/>
      <c r="BQ118" s="79"/>
      <c r="BR118" s="79"/>
      <c r="BS118" s="79"/>
      <c r="BT118" s="79"/>
      <c r="BU118" s="79"/>
      <c r="BV118" s="81"/>
      <c r="BW118" s="79"/>
      <c r="BX118" s="79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9"/>
      <c r="CK118" s="75"/>
      <c r="CL118" s="79"/>
      <c r="CM118" s="75"/>
      <c r="CN118" s="75"/>
      <c r="CO118" s="75"/>
      <c r="CP118" s="79"/>
      <c r="CQ118" s="75"/>
      <c r="CR118" s="75"/>
      <c r="CS118" s="75"/>
      <c r="CT118" s="75"/>
      <c r="CU118" s="75"/>
      <c r="CV118" s="75"/>
      <c r="CW118" s="75"/>
      <c r="CX118" s="75"/>
      <c r="CY118" s="98"/>
    </row>
    <row r="120" spans="4:104" ht="42">
      <c r="D120" s="5" t="s">
        <v>51</v>
      </c>
      <c r="E120" s="5"/>
      <c r="F120" s="5"/>
      <c r="G120" s="5"/>
      <c r="H120" s="5"/>
      <c r="I120" s="5"/>
      <c r="J120" s="5"/>
      <c r="K120" s="5"/>
      <c r="L120" s="5"/>
      <c r="M120" s="5"/>
      <c r="N120" s="5" t="s">
        <v>137</v>
      </c>
      <c r="O120" s="5"/>
      <c r="P120" s="5"/>
      <c r="Q120" s="5"/>
      <c r="R120" s="5"/>
      <c r="S120" s="5"/>
      <c r="T120" s="5"/>
      <c r="U120" s="5"/>
      <c r="V120" s="5"/>
      <c r="W120" s="5"/>
      <c r="X120" s="5" t="s">
        <v>138</v>
      </c>
      <c r="Y120" s="5"/>
      <c r="Z120" s="5"/>
      <c r="AA120" s="5"/>
      <c r="AB120" s="5"/>
      <c r="AC120" s="5"/>
      <c r="AD120" s="5"/>
      <c r="AE120" s="5"/>
      <c r="AF120" s="5"/>
      <c r="AG120" s="5"/>
      <c r="AH120" s="5" t="s">
        <v>139</v>
      </c>
      <c r="AI120" s="5"/>
      <c r="AJ120" s="5"/>
      <c r="AK120" s="5"/>
      <c r="AL120" s="5"/>
      <c r="AM120" s="5"/>
      <c r="AN120" s="5"/>
      <c r="AO120" s="5"/>
      <c r="AP120" s="5"/>
      <c r="AQ120" s="5"/>
      <c r="AR120" s="5" t="s">
        <v>140</v>
      </c>
      <c r="AS120" s="5"/>
      <c r="AT120" s="5"/>
      <c r="AU120" s="5"/>
      <c r="AV120" s="5"/>
      <c r="AW120" s="5"/>
      <c r="AX120" s="5"/>
      <c r="AY120" s="5"/>
      <c r="AZ120" s="5"/>
      <c r="BA120" s="5"/>
      <c r="BB120" s="5" t="s">
        <v>141</v>
      </c>
      <c r="BC120" s="5"/>
      <c r="BD120" s="5"/>
      <c r="BE120" s="5"/>
      <c r="BF120" s="5"/>
      <c r="BG120" s="5"/>
      <c r="BH120" s="5"/>
      <c r="BI120" s="5"/>
      <c r="BJ120" s="5"/>
      <c r="BK120" s="5"/>
      <c r="BL120" s="5" t="s">
        <v>142</v>
      </c>
      <c r="BM120" s="5"/>
      <c r="BN120" s="5"/>
      <c r="BO120" s="5"/>
      <c r="BP120" s="5"/>
      <c r="BQ120" s="5"/>
      <c r="BR120" s="5"/>
      <c r="BS120" s="5"/>
      <c r="BT120" s="5"/>
      <c r="BU120" s="5"/>
      <c r="BV120" s="5" t="s">
        <v>143</v>
      </c>
      <c r="BW120" s="5"/>
      <c r="BX120" s="5"/>
      <c r="BY120" s="5"/>
      <c r="BZ120" s="5"/>
      <c r="CA120" s="5"/>
      <c r="CB120" s="5"/>
      <c r="CC120" s="5"/>
      <c r="CD120" s="5"/>
      <c r="CE120" s="5"/>
      <c r="CF120" s="5" t="s">
        <v>144</v>
      </c>
      <c r="CG120" s="5"/>
      <c r="CH120" s="5"/>
      <c r="CI120" s="5"/>
      <c r="CJ120" s="5"/>
      <c r="CK120" s="5"/>
      <c r="CL120" s="5"/>
      <c r="CM120" s="5"/>
      <c r="CN120" s="5"/>
      <c r="CO120" s="5"/>
      <c r="CP120" s="5" t="s">
        <v>145</v>
      </c>
      <c r="CQ120" s="5"/>
      <c r="CR120" s="5"/>
      <c r="CZ120" s="6" t="s">
        <v>52</v>
      </c>
    </row>
    <row r="121" spans="4:104" ht="23" thickBot="1">
      <c r="D121" s="2"/>
      <c r="N121" s="2"/>
      <c r="X121" s="2"/>
      <c r="AH121" s="2"/>
      <c r="AR121" s="2"/>
      <c r="BB121" s="2"/>
      <c r="BL121" s="2"/>
      <c r="BV121" s="2"/>
      <c r="CF121" s="2"/>
      <c r="CP121" s="2"/>
    </row>
    <row r="122" spans="4:104">
      <c r="D122" s="101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1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1"/>
      <c r="AP122" s="71"/>
      <c r="AQ122" s="71"/>
      <c r="AR122" s="71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1"/>
      <c r="BL122" s="73"/>
      <c r="BM122" s="73"/>
      <c r="BN122" s="73"/>
      <c r="BO122" s="73"/>
      <c r="BP122" s="73"/>
      <c r="BQ122" s="73"/>
      <c r="BR122" s="73"/>
      <c r="BS122" s="71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  <c r="CH122" s="71"/>
      <c r="CI122" s="71"/>
      <c r="CJ122" s="71"/>
      <c r="CK122" s="73"/>
      <c r="CL122" s="73"/>
      <c r="CM122" s="73"/>
      <c r="CN122" s="73"/>
      <c r="CO122" s="71"/>
      <c r="CP122" s="71"/>
      <c r="CQ122" s="73"/>
      <c r="CR122" s="73"/>
      <c r="CS122" s="73"/>
      <c r="CT122" s="73"/>
      <c r="CU122" s="73"/>
      <c r="CV122" s="71"/>
      <c r="CW122" s="73"/>
      <c r="CX122" s="73"/>
      <c r="CY122" s="91"/>
    </row>
    <row r="123" spans="4:104">
      <c r="D123" s="82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2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2"/>
      <c r="AP123" s="72"/>
      <c r="AQ123" s="72"/>
      <c r="AR123" s="72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2"/>
      <c r="BL123" s="74"/>
      <c r="BM123" s="74"/>
      <c r="BN123" s="74"/>
      <c r="BO123" s="74"/>
      <c r="BP123" s="74"/>
      <c r="BQ123" s="74"/>
      <c r="BR123" s="74"/>
      <c r="BS123" s="72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2"/>
      <c r="CI123" s="72"/>
      <c r="CJ123" s="72"/>
      <c r="CK123" s="74"/>
      <c r="CL123" s="74"/>
      <c r="CM123" s="74"/>
      <c r="CN123" s="74"/>
      <c r="CO123" s="72"/>
      <c r="CP123" s="72"/>
      <c r="CQ123" s="74"/>
      <c r="CR123" s="74"/>
      <c r="CS123" s="74"/>
      <c r="CT123" s="74"/>
      <c r="CU123" s="74"/>
      <c r="CV123" s="72"/>
      <c r="CW123" s="74"/>
      <c r="CX123" s="74"/>
      <c r="CY123" s="92"/>
    </row>
    <row r="124" spans="4:104">
      <c r="D124" s="82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2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2"/>
      <c r="AP124" s="72"/>
      <c r="AQ124" s="72"/>
      <c r="AR124" s="72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2"/>
      <c r="BL124" s="74"/>
      <c r="BM124" s="74"/>
      <c r="BN124" s="74"/>
      <c r="BO124" s="74"/>
      <c r="BP124" s="74"/>
      <c r="BQ124" s="74"/>
      <c r="BR124" s="74"/>
      <c r="BS124" s="72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2"/>
      <c r="CI124" s="72"/>
      <c r="CJ124" s="72"/>
      <c r="CK124" s="74"/>
      <c r="CL124" s="74"/>
      <c r="CM124" s="74"/>
      <c r="CN124" s="74"/>
      <c r="CO124" s="72"/>
      <c r="CP124" s="72"/>
      <c r="CQ124" s="74"/>
      <c r="CR124" s="74"/>
      <c r="CS124" s="74"/>
      <c r="CT124" s="74"/>
      <c r="CU124" s="74"/>
      <c r="CV124" s="72"/>
      <c r="CW124" s="74"/>
      <c r="CX124" s="74"/>
      <c r="CY124" s="92"/>
    </row>
    <row r="125" spans="4:104">
      <c r="D125" s="82"/>
      <c r="E125" s="72"/>
      <c r="F125" s="72"/>
      <c r="G125" s="72"/>
      <c r="H125" s="78"/>
      <c r="I125" s="78"/>
      <c r="J125" s="78"/>
      <c r="K125" s="72"/>
      <c r="L125" s="78"/>
      <c r="M125" s="72"/>
      <c r="N125" s="78"/>
      <c r="O125" s="80"/>
      <c r="P125" s="80"/>
      <c r="Q125" s="72"/>
      <c r="R125" s="72"/>
      <c r="S125" s="72"/>
      <c r="T125" s="78"/>
      <c r="U125" s="72"/>
      <c r="V125" s="72"/>
      <c r="W125" s="72"/>
      <c r="X125" s="72"/>
      <c r="Y125" s="72"/>
      <c r="Z125" s="78"/>
      <c r="AA125" s="78"/>
      <c r="AB125" s="78"/>
      <c r="AC125" s="78"/>
      <c r="AD125" s="72"/>
      <c r="AE125" s="78"/>
      <c r="AF125" s="78"/>
      <c r="AG125" s="72"/>
      <c r="AH125" s="72"/>
      <c r="AI125" s="72"/>
      <c r="AJ125" s="78"/>
      <c r="AK125" s="78"/>
      <c r="AL125" s="72"/>
      <c r="AM125" s="80"/>
      <c r="AN125" s="78"/>
      <c r="AO125" s="72"/>
      <c r="AP125" s="72"/>
      <c r="AQ125" s="72"/>
      <c r="AR125" s="72"/>
      <c r="AS125" s="72"/>
      <c r="AT125" s="72"/>
      <c r="AU125" s="78"/>
      <c r="AV125" s="72"/>
      <c r="AW125" s="72"/>
      <c r="AX125" s="72"/>
      <c r="AY125" s="72"/>
      <c r="AZ125" s="78"/>
      <c r="BA125" s="72"/>
      <c r="BB125" s="78"/>
      <c r="BC125" s="72"/>
      <c r="BD125" s="72"/>
      <c r="BE125" s="78"/>
      <c r="BF125" s="78"/>
      <c r="BG125" s="72"/>
      <c r="BH125" s="72"/>
      <c r="BI125" s="78"/>
      <c r="BJ125" s="78"/>
      <c r="BK125" s="72"/>
      <c r="BL125" s="78"/>
      <c r="BM125" s="78"/>
      <c r="BN125" s="78"/>
      <c r="BO125" s="78"/>
      <c r="BP125" s="72"/>
      <c r="BQ125" s="80"/>
      <c r="BR125" s="78"/>
      <c r="BS125" s="72"/>
      <c r="BT125" s="78"/>
      <c r="BU125" s="72"/>
      <c r="BV125" s="78"/>
      <c r="BW125" s="72"/>
      <c r="BX125" s="72"/>
      <c r="BY125" s="72"/>
      <c r="BZ125" s="78"/>
      <c r="CA125" s="72"/>
      <c r="CB125" s="72"/>
      <c r="CC125" s="72"/>
      <c r="CD125" s="78"/>
      <c r="CE125" s="72"/>
      <c r="CF125" s="72"/>
      <c r="CG125" s="78"/>
      <c r="CH125" s="72"/>
      <c r="CI125" s="72"/>
      <c r="CJ125" s="72"/>
      <c r="CK125" s="78"/>
      <c r="CL125" s="72"/>
      <c r="CM125" s="78"/>
      <c r="CN125" s="78"/>
      <c r="CO125" s="78"/>
      <c r="CP125" s="72"/>
      <c r="CQ125" s="78"/>
      <c r="CR125" s="72"/>
      <c r="CS125" s="78"/>
      <c r="CT125" s="72"/>
      <c r="CU125" s="72"/>
      <c r="CV125" s="72"/>
      <c r="CW125" s="72"/>
      <c r="CX125" s="72"/>
      <c r="CY125" s="76"/>
    </row>
    <row r="126" spans="4:104">
      <c r="D126" s="82"/>
      <c r="E126" s="72"/>
      <c r="F126" s="72"/>
      <c r="G126" s="72"/>
      <c r="H126" s="78"/>
      <c r="I126" s="78"/>
      <c r="J126" s="78"/>
      <c r="K126" s="72"/>
      <c r="L126" s="78"/>
      <c r="M126" s="72"/>
      <c r="N126" s="78"/>
      <c r="O126" s="80"/>
      <c r="P126" s="80"/>
      <c r="Q126" s="72"/>
      <c r="R126" s="72"/>
      <c r="S126" s="72"/>
      <c r="T126" s="78"/>
      <c r="U126" s="72"/>
      <c r="V126" s="72"/>
      <c r="W126" s="72"/>
      <c r="X126" s="72"/>
      <c r="Y126" s="72"/>
      <c r="Z126" s="78"/>
      <c r="AA126" s="78"/>
      <c r="AB126" s="78"/>
      <c r="AC126" s="78"/>
      <c r="AD126" s="72"/>
      <c r="AE126" s="78"/>
      <c r="AF126" s="78"/>
      <c r="AG126" s="72"/>
      <c r="AH126" s="72"/>
      <c r="AI126" s="72"/>
      <c r="AJ126" s="78"/>
      <c r="AK126" s="78"/>
      <c r="AL126" s="72"/>
      <c r="AM126" s="80"/>
      <c r="AN126" s="78"/>
      <c r="AO126" s="72"/>
      <c r="AP126" s="72"/>
      <c r="AQ126" s="72"/>
      <c r="AR126" s="72"/>
      <c r="AS126" s="72"/>
      <c r="AT126" s="72"/>
      <c r="AU126" s="78"/>
      <c r="AV126" s="72"/>
      <c r="AW126" s="72"/>
      <c r="AX126" s="72"/>
      <c r="AY126" s="72"/>
      <c r="AZ126" s="78"/>
      <c r="BA126" s="72"/>
      <c r="BB126" s="78"/>
      <c r="BC126" s="72"/>
      <c r="BD126" s="72"/>
      <c r="BE126" s="78"/>
      <c r="BF126" s="78"/>
      <c r="BG126" s="72"/>
      <c r="BH126" s="72"/>
      <c r="BI126" s="78"/>
      <c r="BJ126" s="78"/>
      <c r="BK126" s="72"/>
      <c r="BL126" s="78"/>
      <c r="BM126" s="78"/>
      <c r="BN126" s="78"/>
      <c r="BO126" s="78"/>
      <c r="BP126" s="72"/>
      <c r="BQ126" s="80"/>
      <c r="BR126" s="78"/>
      <c r="BS126" s="72"/>
      <c r="BT126" s="78"/>
      <c r="BU126" s="72"/>
      <c r="BV126" s="78"/>
      <c r="BW126" s="72"/>
      <c r="BX126" s="72"/>
      <c r="BY126" s="72"/>
      <c r="BZ126" s="78"/>
      <c r="CA126" s="72"/>
      <c r="CB126" s="72"/>
      <c r="CC126" s="72"/>
      <c r="CD126" s="78"/>
      <c r="CE126" s="72"/>
      <c r="CF126" s="72"/>
      <c r="CG126" s="78"/>
      <c r="CH126" s="72"/>
      <c r="CI126" s="72"/>
      <c r="CJ126" s="72"/>
      <c r="CK126" s="78"/>
      <c r="CL126" s="72"/>
      <c r="CM126" s="78"/>
      <c r="CN126" s="78"/>
      <c r="CO126" s="78"/>
      <c r="CP126" s="72"/>
      <c r="CQ126" s="78"/>
      <c r="CR126" s="72"/>
      <c r="CS126" s="78"/>
      <c r="CT126" s="72"/>
      <c r="CU126" s="72"/>
      <c r="CV126" s="72"/>
      <c r="CW126" s="72"/>
      <c r="CX126" s="72"/>
      <c r="CY126" s="76"/>
    </row>
    <row r="127" spans="4:104" ht="23" thickBot="1">
      <c r="D127" s="83"/>
      <c r="E127" s="75"/>
      <c r="F127" s="75"/>
      <c r="G127" s="75"/>
      <c r="H127" s="79"/>
      <c r="I127" s="79"/>
      <c r="J127" s="79"/>
      <c r="K127" s="75"/>
      <c r="L127" s="79"/>
      <c r="M127" s="75"/>
      <c r="N127" s="79"/>
      <c r="O127" s="81"/>
      <c r="P127" s="81"/>
      <c r="Q127" s="75"/>
      <c r="R127" s="75"/>
      <c r="S127" s="75"/>
      <c r="T127" s="79"/>
      <c r="U127" s="75"/>
      <c r="V127" s="75"/>
      <c r="W127" s="75"/>
      <c r="X127" s="75"/>
      <c r="Y127" s="75"/>
      <c r="Z127" s="79"/>
      <c r="AA127" s="79"/>
      <c r="AB127" s="79"/>
      <c r="AC127" s="79"/>
      <c r="AD127" s="75"/>
      <c r="AE127" s="79"/>
      <c r="AF127" s="79"/>
      <c r="AG127" s="75"/>
      <c r="AH127" s="75"/>
      <c r="AI127" s="75"/>
      <c r="AJ127" s="79"/>
      <c r="AK127" s="79"/>
      <c r="AL127" s="75"/>
      <c r="AM127" s="81"/>
      <c r="AN127" s="79"/>
      <c r="AO127" s="75"/>
      <c r="AP127" s="75"/>
      <c r="AQ127" s="75"/>
      <c r="AR127" s="75"/>
      <c r="AS127" s="75"/>
      <c r="AT127" s="75"/>
      <c r="AU127" s="79"/>
      <c r="AV127" s="75"/>
      <c r="AW127" s="75"/>
      <c r="AX127" s="75"/>
      <c r="AY127" s="75"/>
      <c r="AZ127" s="79"/>
      <c r="BA127" s="75"/>
      <c r="BB127" s="79"/>
      <c r="BC127" s="75"/>
      <c r="BD127" s="75"/>
      <c r="BE127" s="79"/>
      <c r="BF127" s="79"/>
      <c r="BG127" s="75"/>
      <c r="BH127" s="75"/>
      <c r="BI127" s="79"/>
      <c r="BJ127" s="79"/>
      <c r="BK127" s="75"/>
      <c r="BL127" s="79"/>
      <c r="BM127" s="79"/>
      <c r="BN127" s="79"/>
      <c r="BO127" s="79"/>
      <c r="BP127" s="75"/>
      <c r="BQ127" s="81"/>
      <c r="BR127" s="79"/>
      <c r="BS127" s="75"/>
      <c r="BT127" s="79"/>
      <c r="BU127" s="75"/>
      <c r="BV127" s="79"/>
      <c r="BW127" s="75"/>
      <c r="BX127" s="75"/>
      <c r="BY127" s="75"/>
      <c r="BZ127" s="79"/>
      <c r="CA127" s="75"/>
      <c r="CB127" s="75"/>
      <c r="CC127" s="75"/>
      <c r="CD127" s="79"/>
      <c r="CE127" s="75"/>
      <c r="CF127" s="75"/>
      <c r="CG127" s="79"/>
      <c r="CH127" s="75"/>
      <c r="CI127" s="75"/>
      <c r="CJ127" s="75"/>
      <c r="CK127" s="79"/>
      <c r="CL127" s="75"/>
      <c r="CM127" s="79"/>
      <c r="CN127" s="79"/>
      <c r="CO127" s="79"/>
      <c r="CP127" s="75"/>
      <c r="CQ127" s="79"/>
      <c r="CR127" s="75"/>
      <c r="CS127" s="79"/>
      <c r="CT127" s="75"/>
      <c r="CU127" s="75"/>
      <c r="CV127" s="75"/>
      <c r="CW127" s="75"/>
      <c r="CX127" s="75"/>
      <c r="CY127" s="77"/>
    </row>
    <row r="128" spans="4:104">
      <c r="P128" s="70" t="s">
        <v>239</v>
      </c>
    </row>
    <row r="129" spans="4:104" ht="42">
      <c r="D129" s="5" t="s">
        <v>52</v>
      </c>
      <c r="E129" s="5"/>
      <c r="F129" s="5"/>
      <c r="G129" s="5"/>
      <c r="H129" s="5"/>
      <c r="I129" s="5"/>
      <c r="J129" s="5"/>
      <c r="K129" s="5"/>
      <c r="L129" s="5"/>
      <c r="M129" s="5"/>
      <c r="N129" s="5" t="s">
        <v>146</v>
      </c>
      <c r="O129" s="5"/>
      <c r="P129" s="5"/>
      <c r="Q129" s="5"/>
      <c r="R129" s="5"/>
      <c r="S129" s="5"/>
      <c r="T129" s="5"/>
      <c r="U129" s="5"/>
      <c r="V129" s="5"/>
      <c r="W129" s="5"/>
      <c r="X129" s="5" t="s">
        <v>147</v>
      </c>
      <c r="Y129" s="5"/>
      <c r="Z129" s="5"/>
      <c r="AA129" s="5"/>
      <c r="AB129" s="5"/>
      <c r="AC129" s="5"/>
      <c r="AD129" s="5"/>
      <c r="AE129" s="5"/>
      <c r="AF129" s="5"/>
      <c r="AG129" s="5"/>
      <c r="AH129" s="5" t="s">
        <v>148</v>
      </c>
      <c r="AI129" s="5"/>
      <c r="AJ129" s="5"/>
      <c r="AK129" s="5"/>
      <c r="AL129" s="5"/>
      <c r="AM129" s="5"/>
      <c r="AN129" s="5"/>
      <c r="AO129" s="5"/>
      <c r="AP129" s="5"/>
      <c r="AQ129" s="5"/>
      <c r="AR129" s="5" t="s">
        <v>149</v>
      </c>
      <c r="AS129" s="5"/>
      <c r="AT129" s="5"/>
      <c r="AU129" s="5"/>
      <c r="AV129" s="5"/>
      <c r="AW129" s="5"/>
      <c r="AX129" s="5"/>
      <c r="AY129" s="5"/>
      <c r="AZ129" s="5"/>
      <c r="BA129" s="5"/>
      <c r="BB129" s="5" t="s">
        <v>150</v>
      </c>
      <c r="BC129" s="5"/>
      <c r="BD129" s="5"/>
      <c r="BE129" s="5"/>
      <c r="BF129" s="5"/>
      <c r="BG129" s="5"/>
      <c r="BH129" s="5"/>
      <c r="BI129" s="5"/>
      <c r="BJ129" s="5"/>
      <c r="BK129" s="5"/>
      <c r="BL129" s="5" t="s">
        <v>151</v>
      </c>
      <c r="BM129" s="5"/>
      <c r="BN129" s="5"/>
      <c r="BO129" s="5"/>
      <c r="BP129" s="5"/>
      <c r="BQ129" s="5"/>
      <c r="BR129" s="5"/>
      <c r="BS129" s="5"/>
      <c r="BT129" s="5"/>
      <c r="BU129" s="5"/>
      <c r="BV129" s="5" t="s">
        <v>152</v>
      </c>
      <c r="BW129" s="5"/>
      <c r="BX129" s="5"/>
      <c r="BY129" s="5"/>
      <c r="BZ129" s="5"/>
      <c r="CA129" s="5"/>
      <c r="CB129" s="5"/>
      <c r="CC129" s="5"/>
      <c r="CD129" s="5"/>
      <c r="CE129" s="5"/>
      <c r="CF129" s="5" t="s">
        <v>153</v>
      </c>
      <c r="CG129" s="5"/>
      <c r="CH129" s="5"/>
      <c r="CI129" s="5"/>
      <c r="CJ129" s="5"/>
      <c r="CK129" s="5"/>
      <c r="CL129" s="5"/>
      <c r="CM129" s="5"/>
      <c r="CN129" s="5"/>
      <c r="CO129" s="5"/>
      <c r="CP129" s="5" t="s">
        <v>154</v>
      </c>
      <c r="CQ129" s="5"/>
      <c r="CR129" s="5"/>
      <c r="CZ129" s="6" t="s">
        <v>155</v>
      </c>
    </row>
    <row r="130" spans="4:104" ht="23" thickBot="1">
      <c r="D130" s="2"/>
      <c r="N130" s="2"/>
      <c r="X130" s="2"/>
      <c r="AH130" s="2"/>
      <c r="AR130" s="2"/>
      <c r="BB130" s="2"/>
      <c r="BL130" s="2"/>
      <c r="BV130" s="2"/>
      <c r="CF130" s="2"/>
      <c r="CP130" s="2"/>
    </row>
    <row r="131" spans="4:104">
      <c r="D131" s="89"/>
      <c r="E131" s="73"/>
      <c r="F131" s="73"/>
      <c r="G131" s="73"/>
      <c r="H131" s="71"/>
      <c r="I131" s="71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1"/>
      <c r="U131" s="73"/>
      <c r="V131" s="73"/>
      <c r="W131" s="73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3"/>
      <c r="AL131" s="73"/>
      <c r="AM131" s="73"/>
      <c r="AN131" s="73"/>
      <c r="AO131" s="71"/>
      <c r="AP131" s="73"/>
      <c r="AQ131" s="73"/>
      <c r="AR131" s="71"/>
      <c r="AS131" s="71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1"/>
      <c r="BN131" s="73"/>
      <c r="BO131" s="73"/>
      <c r="BP131" s="73"/>
      <c r="BQ131" s="71"/>
      <c r="BR131" s="73"/>
      <c r="BS131" s="73"/>
      <c r="BT131" s="73"/>
      <c r="BU131" s="73"/>
      <c r="BV131" s="73"/>
      <c r="BW131" s="71"/>
      <c r="BX131" s="73"/>
      <c r="BY131" s="71"/>
      <c r="BZ131" s="73"/>
      <c r="CA131" s="73"/>
      <c r="CB131" s="73"/>
      <c r="CC131" s="73"/>
      <c r="CD131" s="73"/>
      <c r="CE131" s="73"/>
      <c r="CF131" s="73"/>
      <c r="CG131" s="71"/>
      <c r="CH131" s="73"/>
      <c r="CI131" s="73"/>
      <c r="CJ131" s="73"/>
      <c r="CK131" s="73"/>
      <c r="CL131" s="73"/>
      <c r="CM131" s="73"/>
      <c r="CN131" s="73"/>
      <c r="CO131" s="73"/>
      <c r="CP131" s="73"/>
      <c r="CQ131" s="73"/>
      <c r="CR131" s="73"/>
      <c r="CS131" s="71"/>
      <c r="CT131" s="73"/>
      <c r="CU131" s="73"/>
      <c r="CV131" s="73"/>
      <c r="CW131" s="73"/>
      <c r="CX131" s="73"/>
      <c r="CY131" s="91"/>
    </row>
    <row r="132" spans="4:104">
      <c r="D132" s="90"/>
      <c r="E132" s="74"/>
      <c r="F132" s="74"/>
      <c r="G132" s="74"/>
      <c r="H132" s="72"/>
      <c r="I132" s="72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2"/>
      <c r="U132" s="74"/>
      <c r="V132" s="74"/>
      <c r="W132" s="74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4"/>
      <c r="AL132" s="74"/>
      <c r="AM132" s="74"/>
      <c r="AN132" s="74"/>
      <c r="AO132" s="72"/>
      <c r="AP132" s="74"/>
      <c r="AQ132" s="74"/>
      <c r="AR132" s="72"/>
      <c r="AS132" s="72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2"/>
      <c r="BN132" s="74"/>
      <c r="BO132" s="74"/>
      <c r="BP132" s="74"/>
      <c r="BQ132" s="72"/>
      <c r="BR132" s="74"/>
      <c r="BS132" s="74"/>
      <c r="BT132" s="74"/>
      <c r="BU132" s="74"/>
      <c r="BV132" s="74"/>
      <c r="BW132" s="72"/>
      <c r="BX132" s="74"/>
      <c r="BY132" s="72"/>
      <c r="BZ132" s="74"/>
      <c r="CA132" s="74"/>
      <c r="CB132" s="74"/>
      <c r="CC132" s="74"/>
      <c r="CD132" s="74"/>
      <c r="CE132" s="74"/>
      <c r="CF132" s="74"/>
      <c r="CG132" s="72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4"/>
      <c r="CS132" s="72"/>
      <c r="CT132" s="74"/>
      <c r="CU132" s="74"/>
      <c r="CV132" s="74"/>
      <c r="CW132" s="74"/>
      <c r="CX132" s="74"/>
      <c r="CY132" s="92"/>
    </row>
    <row r="133" spans="4:104">
      <c r="D133" s="90"/>
      <c r="E133" s="74"/>
      <c r="F133" s="74"/>
      <c r="G133" s="74"/>
      <c r="H133" s="72"/>
      <c r="I133" s="72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2"/>
      <c r="U133" s="74"/>
      <c r="V133" s="74"/>
      <c r="W133" s="74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4"/>
      <c r="AL133" s="74"/>
      <c r="AM133" s="74"/>
      <c r="AN133" s="74"/>
      <c r="AO133" s="72"/>
      <c r="AP133" s="74"/>
      <c r="AQ133" s="74"/>
      <c r="AR133" s="72"/>
      <c r="AS133" s="72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2"/>
      <c r="BN133" s="74"/>
      <c r="BO133" s="74"/>
      <c r="BP133" s="74"/>
      <c r="BQ133" s="72"/>
      <c r="BR133" s="74"/>
      <c r="BS133" s="74"/>
      <c r="BT133" s="74"/>
      <c r="BU133" s="74"/>
      <c r="BV133" s="74"/>
      <c r="BW133" s="72"/>
      <c r="BX133" s="74"/>
      <c r="BY133" s="72"/>
      <c r="BZ133" s="74"/>
      <c r="CA133" s="74"/>
      <c r="CB133" s="74"/>
      <c r="CC133" s="74"/>
      <c r="CD133" s="74"/>
      <c r="CE133" s="74"/>
      <c r="CF133" s="74"/>
      <c r="CG133" s="72"/>
      <c r="CH133" s="74"/>
      <c r="CI133" s="74"/>
      <c r="CJ133" s="74"/>
      <c r="CK133" s="74"/>
      <c r="CL133" s="74"/>
      <c r="CM133" s="74"/>
      <c r="CN133" s="74"/>
      <c r="CO133" s="74"/>
      <c r="CP133" s="74"/>
      <c r="CQ133" s="74"/>
      <c r="CR133" s="74"/>
      <c r="CS133" s="72"/>
      <c r="CT133" s="74"/>
      <c r="CU133" s="74"/>
      <c r="CV133" s="74"/>
      <c r="CW133" s="74"/>
      <c r="CX133" s="74"/>
      <c r="CY133" s="92"/>
    </row>
    <row r="134" spans="4:104">
      <c r="D134" s="93"/>
      <c r="E134" s="72"/>
      <c r="F134" s="72"/>
      <c r="G134" s="72"/>
      <c r="H134" s="72"/>
      <c r="I134" s="78"/>
      <c r="J134" s="78"/>
      <c r="K134" s="80"/>
      <c r="L134" s="78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8"/>
      <c r="AJ134" s="72"/>
      <c r="AK134" s="72"/>
      <c r="AL134" s="78"/>
      <c r="AM134" s="78"/>
      <c r="AN134" s="72"/>
      <c r="AO134" s="72"/>
      <c r="AP134" s="72"/>
      <c r="AQ134" s="78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8"/>
      <c r="BU134" s="72"/>
      <c r="BV134" s="78"/>
      <c r="BW134" s="72"/>
      <c r="BX134" s="72"/>
      <c r="BY134" s="78"/>
      <c r="BZ134" s="80"/>
      <c r="CA134" s="80"/>
      <c r="CB134" s="78"/>
      <c r="CC134" s="78"/>
      <c r="CD134" s="78"/>
      <c r="CE134" s="78"/>
      <c r="CF134" s="72"/>
      <c r="CG134" s="78"/>
      <c r="CH134" s="80"/>
      <c r="CI134" s="78"/>
      <c r="CJ134" s="78"/>
      <c r="CK134" s="72"/>
      <c r="CL134" s="80"/>
      <c r="CM134" s="80"/>
      <c r="CN134" s="72"/>
      <c r="CO134" s="72"/>
      <c r="CP134" s="80"/>
      <c r="CQ134" s="80"/>
      <c r="CR134" s="72"/>
      <c r="CS134" s="72"/>
      <c r="CT134" s="72"/>
      <c r="CU134" s="78"/>
      <c r="CV134" s="78"/>
      <c r="CW134" s="80"/>
      <c r="CX134" s="78"/>
      <c r="CY134" s="97"/>
    </row>
    <row r="135" spans="4:104">
      <c r="D135" s="93"/>
      <c r="E135" s="72"/>
      <c r="F135" s="72"/>
      <c r="G135" s="72"/>
      <c r="H135" s="72"/>
      <c r="I135" s="78"/>
      <c r="J135" s="78"/>
      <c r="K135" s="80"/>
      <c r="L135" s="78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8"/>
      <c r="AJ135" s="72"/>
      <c r="AK135" s="72"/>
      <c r="AL135" s="78"/>
      <c r="AM135" s="78"/>
      <c r="AN135" s="72"/>
      <c r="AO135" s="72"/>
      <c r="AP135" s="72"/>
      <c r="AQ135" s="78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8"/>
      <c r="BU135" s="72"/>
      <c r="BV135" s="78"/>
      <c r="BW135" s="72"/>
      <c r="BX135" s="72"/>
      <c r="BY135" s="78"/>
      <c r="BZ135" s="80"/>
      <c r="CA135" s="80"/>
      <c r="CB135" s="78"/>
      <c r="CC135" s="78"/>
      <c r="CD135" s="78"/>
      <c r="CE135" s="78"/>
      <c r="CF135" s="72"/>
      <c r="CG135" s="78"/>
      <c r="CH135" s="80"/>
      <c r="CI135" s="78"/>
      <c r="CJ135" s="78"/>
      <c r="CK135" s="72"/>
      <c r="CL135" s="80"/>
      <c r="CM135" s="80"/>
      <c r="CN135" s="72"/>
      <c r="CO135" s="72"/>
      <c r="CP135" s="80"/>
      <c r="CQ135" s="80"/>
      <c r="CR135" s="72"/>
      <c r="CS135" s="72"/>
      <c r="CT135" s="72"/>
      <c r="CU135" s="78"/>
      <c r="CV135" s="78"/>
      <c r="CW135" s="80"/>
      <c r="CX135" s="78"/>
      <c r="CY135" s="97"/>
    </row>
    <row r="136" spans="4:104" ht="23" thickBot="1">
      <c r="D136" s="94"/>
      <c r="E136" s="75"/>
      <c r="F136" s="75"/>
      <c r="G136" s="75"/>
      <c r="H136" s="75"/>
      <c r="I136" s="79"/>
      <c r="J136" s="79"/>
      <c r="K136" s="81"/>
      <c r="L136" s="79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9"/>
      <c r="AJ136" s="75"/>
      <c r="AK136" s="75"/>
      <c r="AL136" s="79"/>
      <c r="AM136" s="79"/>
      <c r="AN136" s="75"/>
      <c r="AO136" s="75"/>
      <c r="AP136" s="75"/>
      <c r="AQ136" s="79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9"/>
      <c r="BU136" s="75"/>
      <c r="BV136" s="79"/>
      <c r="BW136" s="75"/>
      <c r="BX136" s="75"/>
      <c r="BY136" s="79"/>
      <c r="BZ136" s="81"/>
      <c r="CA136" s="81"/>
      <c r="CB136" s="79"/>
      <c r="CC136" s="79"/>
      <c r="CD136" s="79"/>
      <c r="CE136" s="79"/>
      <c r="CF136" s="75"/>
      <c r="CG136" s="79"/>
      <c r="CH136" s="81"/>
      <c r="CI136" s="79"/>
      <c r="CJ136" s="79"/>
      <c r="CK136" s="75"/>
      <c r="CL136" s="81"/>
      <c r="CM136" s="81"/>
      <c r="CN136" s="75"/>
      <c r="CO136" s="75"/>
      <c r="CP136" s="81"/>
      <c r="CQ136" s="81"/>
      <c r="CR136" s="75"/>
      <c r="CS136" s="75"/>
      <c r="CT136" s="75"/>
      <c r="CU136" s="79"/>
      <c r="CV136" s="79"/>
      <c r="CW136" s="81"/>
      <c r="CX136" s="79"/>
      <c r="CY136" s="98"/>
    </row>
    <row r="137" spans="4:104">
      <c r="J137" s="1" t="s">
        <v>241</v>
      </c>
      <c r="K137" s="70" t="s">
        <v>239</v>
      </c>
      <c r="BZ137" s="70" t="s">
        <v>239</v>
      </c>
      <c r="CH137" s="70" t="s">
        <v>239</v>
      </c>
      <c r="CM137" s="70" t="s">
        <v>239</v>
      </c>
    </row>
    <row r="138" spans="4:104" ht="42">
      <c r="D138" s="5" t="s">
        <v>53</v>
      </c>
      <c r="E138" s="5"/>
      <c r="F138" s="5"/>
      <c r="G138" s="5"/>
      <c r="H138" s="5"/>
      <c r="I138" s="5"/>
      <c r="J138" s="5"/>
      <c r="K138" s="70" t="s">
        <v>239</v>
      </c>
      <c r="L138" s="5"/>
      <c r="M138" s="5"/>
      <c r="N138" s="5" t="s">
        <v>156</v>
      </c>
      <c r="O138" s="5"/>
      <c r="P138" s="5"/>
      <c r="Q138" s="5"/>
      <c r="R138" s="5"/>
      <c r="S138" s="5"/>
      <c r="T138" s="5"/>
      <c r="U138" s="5"/>
      <c r="V138" s="5"/>
      <c r="W138" s="5"/>
      <c r="X138" s="5" t="s">
        <v>157</v>
      </c>
      <c r="Y138" s="5"/>
      <c r="Z138" s="5"/>
      <c r="AA138" s="5"/>
      <c r="AB138" s="5"/>
      <c r="AC138" s="5"/>
      <c r="AD138" s="5"/>
      <c r="AE138" s="5"/>
      <c r="AF138" s="5"/>
      <c r="AG138" s="5"/>
      <c r="AH138" s="5" t="s">
        <v>158</v>
      </c>
      <c r="AI138" s="5"/>
      <c r="AJ138" s="5"/>
      <c r="AK138" s="5"/>
      <c r="AL138" s="5"/>
      <c r="AM138" s="5"/>
      <c r="AN138" s="5"/>
      <c r="AO138" s="5"/>
      <c r="AP138" s="5"/>
      <c r="AQ138" s="5"/>
      <c r="AR138" s="5" t="s">
        <v>159</v>
      </c>
      <c r="AS138" s="5"/>
      <c r="AT138" s="5"/>
      <c r="AU138" s="5"/>
      <c r="AV138" s="5"/>
      <c r="AW138" s="5"/>
      <c r="AX138" s="5"/>
      <c r="AY138" s="5"/>
      <c r="AZ138" s="5"/>
      <c r="BA138" s="5"/>
      <c r="BB138" s="5" t="s">
        <v>160</v>
      </c>
      <c r="BC138" s="5"/>
      <c r="BD138" s="5"/>
      <c r="BE138" s="5"/>
      <c r="BF138" s="5"/>
      <c r="BG138" s="5"/>
      <c r="BH138" s="5"/>
      <c r="BI138" s="5"/>
      <c r="BJ138" s="5"/>
      <c r="BK138" s="5"/>
      <c r="BL138" s="5" t="s">
        <v>161</v>
      </c>
      <c r="BM138" s="5"/>
      <c r="BN138" s="5"/>
      <c r="BO138" s="5"/>
      <c r="BP138" s="5"/>
      <c r="BQ138" s="5"/>
      <c r="BR138" s="5"/>
      <c r="BS138" s="5"/>
      <c r="BT138" s="5"/>
      <c r="BU138" s="5"/>
      <c r="BV138" s="5" t="s">
        <v>162</v>
      </c>
      <c r="BW138" s="5"/>
      <c r="BX138" s="5"/>
      <c r="BY138" s="5"/>
      <c r="BZ138" s="70" t="s">
        <v>239</v>
      </c>
      <c r="CA138" s="5"/>
      <c r="CB138" s="5"/>
      <c r="CC138" s="5"/>
      <c r="CD138" s="5"/>
      <c r="CE138" s="5"/>
      <c r="CF138" s="5" t="s">
        <v>163</v>
      </c>
      <c r="CG138" s="5"/>
      <c r="CH138" s="5"/>
      <c r="CI138" s="5"/>
      <c r="CJ138" s="5"/>
      <c r="CK138" s="5"/>
      <c r="CL138" s="5"/>
      <c r="CM138" s="5"/>
      <c r="CN138" s="5"/>
      <c r="CO138" s="5"/>
      <c r="CP138" s="5" t="s">
        <v>164</v>
      </c>
      <c r="CQ138" s="5"/>
      <c r="CR138" s="5"/>
      <c r="CZ138" s="6" t="s">
        <v>54</v>
      </c>
    </row>
    <row r="139" spans="4:104" ht="23" thickBot="1">
      <c r="D139" s="2"/>
      <c r="N139" s="2"/>
      <c r="X139" s="2"/>
      <c r="AH139" s="2"/>
      <c r="AR139" s="2"/>
      <c r="BB139" s="2"/>
      <c r="BL139" s="2"/>
      <c r="BV139" s="2"/>
      <c r="CF139" s="2"/>
      <c r="CP139" s="2"/>
    </row>
    <row r="140" spans="4:104">
      <c r="D140" s="101"/>
      <c r="E140" s="73"/>
      <c r="F140" s="73"/>
      <c r="G140" s="71"/>
      <c r="H140" s="73"/>
      <c r="I140" s="73"/>
      <c r="J140" s="71"/>
      <c r="K140" s="73"/>
      <c r="L140" s="71"/>
      <c r="M140" s="73"/>
      <c r="N140" s="73"/>
      <c r="O140" s="71"/>
      <c r="P140" s="71"/>
      <c r="Q140" s="73"/>
      <c r="R140" s="73"/>
      <c r="S140" s="73"/>
      <c r="T140" s="73"/>
      <c r="U140" s="73"/>
      <c r="V140" s="71"/>
      <c r="W140" s="71"/>
      <c r="X140" s="73"/>
      <c r="Y140" s="73"/>
      <c r="Z140" s="73"/>
      <c r="AA140" s="73"/>
      <c r="AB140" s="73"/>
      <c r="AC140" s="73"/>
      <c r="AD140" s="73"/>
      <c r="AE140" s="73"/>
      <c r="AF140" s="71"/>
      <c r="AG140" s="73"/>
      <c r="AH140" s="71"/>
      <c r="AI140" s="71"/>
      <c r="AJ140" s="71"/>
      <c r="AK140" s="71"/>
      <c r="AL140" s="71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1"/>
      <c r="AX140" s="71"/>
      <c r="AY140" s="71"/>
      <c r="AZ140" s="71"/>
      <c r="BA140" s="71"/>
      <c r="BB140" s="71"/>
      <c r="BC140" s="71"/>
      <c r="BD140" s="71"/>
      <c r="BE140" s="73"/>
      <c r="BF140" s="71"/>
      <c r="BG140" s="71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1"/>
      <c r="BS140" s="71"/>
      <c r="BT140" s="73"/>
      <c r="BU140" s="73"/>
      <c r="BV140" s="73"/>
      <c r="BW140" s="73"/>
      <c r="BX140" s="73"/>
      <c r="BY140" s="73"/>
      <c r="BZ140" s="73"/>
      <c r="CA140" s="73"/>
      <c r="CB140" s="73"/>
      <c r="CC140" s="71"/>
      <c r="CD140" s="71"/>
      <c r="CE140" s="71"/>
      <c r="CF140" s="71"/>
      <c r="CG140" s="73"/>
      <c r="CH140" s="73"/>
      <c r="CI140" s="73"/>
      <c r="CJ140" s="73"/>
      <c r="CK140" s="73"/>
      <c r="CL140" s="71"/>
      <c r="CM140" s="71"/>
      <c r="CN140" s="73"/>
      <c r="CO140" s="73"/>
      <c r="CP140" s="73"/>
      <c r="CQ140" s="73"/>
      <c r="CR140" s="73"/>
      <c r="CS140" s="73"/>
      <c r="CT140" s="73"/>
      <c r="CU140" s="71"/>
      <c r="CV140" s="71"/>
      <c r="CW140" s="71"/>
      <c r="CX140" s="71"/>
      <c r="CY140" s="91"/>
    </row>
    <row r="141" spans="4:104">
      <c r="D141" s="82"/>
      <c r="E141" s="74"/>
      <c r="F141" s="74"/>
      <c r="G141" s="72"/>
      <c r="H141" s="74"/>
      <c r="I141" s="74"/>
      <c r="J141" s="72"/>
      <c r="K141" s="74"/>
      <c r="L141" s="72"/>
      <c r="M141" s="74"/>
      <c r="N141" s="74"/>
      <c r="O141" s="72"/>
      <c r="P141" s="72"/>
      <c r="Q141" s="74"/>
      <c r="R141" s="74"/>
      <c r="S141" s="74"/>
      <c r="T141" s="74"/>
      <c r="U141" s="74"/>
      <c r="V141" s="72"/>
      <c r="W141" s="72"/>
      <c r="X141" s="74"/>
      <c r="Y141" s="74"/>
      <c r="Z141" s="74"/>
      <c r="AA141" s="74"/>
      <c r="AB141" s="74"/>
      <c r="AC141" s="74"/>
      <c r="AD141" s="74"/>
      <c r="AE141" s="74"/>
      <c r="AF141" s="72"/>
      <c r="AG141" s="74"/>
      <c r="AH141" s="72"/>
      <c r="AI141" s="72"/>
      <c r="AJ141" s="72"/>
      <c r="AK141" s="72"/>
      <c r="AL141" s="72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2"/>
      <c r="AX141" s="72"/>
      <c r="AY141" s="72"/>
      <c r="AZ141" s="72"/>
      <c r="BA141" s="72"/>
      <c r="BB141" s="72"/>
      <c r="BC141" s="72"/>
      <c r="BD141" s="72"/>
      <c r="BE141" s="74"/>
      <c r="BF141" s="72"/>
      <c r="BG141" s="72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2"/>
      <c r="BS141" s="72"/>
      <c r="BT141" s="74"/>
      <c r="BU141" s="74"/>
      <c r="BV141" s="74"/>
      <c r="BW141" s="74"/>
      <c r="BX141" s="74"/>
      <c r="BY141" s="74"/>
      <c r="BZ141" s="74"/>
      <c r="CA141" s="74"/>
      <c r="CB141" s="74"/>
      <c r="CC141" s="72"/>
      <c r="CD141" s="72"/>
      <c r="CE141" s="72"/>
      <c r="CF141" s="72"/>
      <c r="CG141" s="74"/>
      <c r="CH141" s="74"/>
      <c r="CI141" s="74"/>
      <c r="CJ141" s="74"/>
      <c r="CK141" s="74"/>
      <c r="CL141" s="72"/>
      <c r="CM141" s="72"/>
      <c r="CN141" s="74"/>
      <c r="CO141" s="74"/>
      <c r="CP141" s="74"/>
      <c r="CQ141" s="74"/>
      <c r="CR141" s="74"/>
      <c r="CS141" s="74"/>
      <c r="CT141" s="74"/>
      <c r="CU141" s="72"/>
      <c r="CV141" s="72"/>
      <c r="CW141" s="72"/>
      <c r="CX141" s="72"/>
      <c r="CY141" s="92"/>
    </row>
    <row r="142" spans="4:104">
      <c r="D142" s="82"/>
      <c r="E142" s="74"/>
      <c r="F142" s="74"/>
      <c r="G142" s="72"/>
      <c r="H142" s="74"/>
      <c r="I142" s="74"/>
      <c r="J142" s="72"/>
      <c r="K142" s="74"/>
      <c r="L142" s="72"/>
      <c r="M142" s="74"/>
      <c r="N142" s="74"/>
      <c r="O142" s="72"/>
      <c r="P142" s="72"/>
      <c r="Q142" s="74"/>
      <c r="R142" s="74"/>
      <c r="S142" s="74"/>
      <c r="T142" s="74"/>
      <c r="U142" s="74"/>
      <c r="V142" s="72"/>
      <c r="W142" s="72"/>
      <c r="X142" s="74"/>
      <c r="Y142" s="74"/>
      <c r="Z142" s="74"/>
      <c r="AA142" s="74"/>
      <c r="AB142" s="74"/>
      <c r="AC142" s="74"/>
      <c r="AD142" s="74"/>
      <c r="AE142" s="74"/>
      <c r="AF142" s="72"/>
      <c r="AG142" s="74"/>
      <c r="AH142" s="72"/>
      <c r="AI142" s="72"/>
      <c r="AJ142" s="72"/>
      <c r="AK142" s="72"/>
      <c r="AL142" s="72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2"/>
      <c r="AX142" s="72"/>
      <c r="AY142" s="72"/>
      <c r="AZ142" s="72"/>
      <c r="BA142" s="72"/>
      <c r="BB142" s="72"/>
      <c r="BC142" s="72"/>
      <c r="BD142" s="72"/>
      <c r="BE142" s="74"/>
      <c r="BF142" s="72"/>
      <c r="BG142" s="72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2"/>
      <c r="BS142" s="72"/>
      <c r="BT142" s="74"/>
      <c r="BU142" s="74"/>
      <c r="BV142" s="74"/>
      <c r="BW142" s="74"/>
      <c r="BX142" s="74"/>
      <c r="BY142" s="74"/>
      <c r="BZ142" s="74"/>
      <c r="CA142" s="74"/>
      <c r="CB142" s="74"/>
      <c r="CC142" s="72"/>
      <c r="CD142" s="72"/>
      <c r="CE142" s="72"/>
      <c r="CF142" s="72"/>
      <c r="CG142" s="74"/>
      <c r="CH142" s="74"/>
      <c r="CI142" s="74"/>
      <c r="CJ142" s="74"/>
      <c r="CK142" s="74"/>
      <c r="CL142" s="72"/>
      <c r="CM142" s="72"/>
      <c r="CN142" s="74"/>
      <c r="CO142" s="74"/>
      <c r="CP142" s="74"/>
      <c r="CQ142" s="74"/>
      <c r="CR142" s="74"/>
      <c r="CS142" s="74"/>
      <c r="CT142" s="74"/>
      <c r="CU142" s="72"/>
      <c r="CV142" s="72"/>
      <c r="CW142" s="72"/>
      <c r="CX142" s="72"/>
      <c r="CY142" s="92"/>
    </row>
    <row r="143" spans="4:104">
      <c r="D143" s="93"/>
      <c r="E143" s="80"/>
      <c r="F143" s="72"/>
      <c r="G143" s="78"/>
      <c r="H143" s="72"/>
      <c r="I143" s="78"/>
      <c r="J143" s="72"/>
      <c r="K143" s="78"/>
      <c r="L143" s="78"/>
      <c r="M143" s="72"/>
      <c r="N143" s="72"/>
      <c r="O143" s="72"/>
      <c r="P143" s="72"/>
      <c r="Q143" s="78"/>
      <c r="R143" s="72"/>
      <c r="S143" s="72"/>
      <c r="T143" s="78"/>
      <c r="U143" s="78"/>
      <c r="V143" s="78"/>
      <c r="W143" s="78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8"/>
      <c r="AO143" s="72"/>
      <c r="AP143" s="72"/>
      <c r="AQ143" s="80"/>
      <c r="AR143" s="80"/>
      <c r="AS143" s="72"/>
      <c r="AT143" s="78"/>
      <c r="AU143" s="72"/>
      <c r="AV143" s="78"/>
      <c r="AW143" s="72"/>
      <c r="AX143" s="72"/>
      <c r="AY143" s="72"/>
      <c r="AZ143" s="78"/>
      <c r="BA143" s="78"/>
      <c r="BB143" s="72"/>
      <c r="BC143" s="72"/>
      <c r="BD143" s="78"/>
      <c r="BE143" s="72"/>
      <c r="BF143" s="72"/>
      <c r="BG143" s="78"/>
      <c r="BH143" s="78"/>
      <c r="BI143" s="78"/>
      <c r="BJ143" s="78"/>
      <c r="BK143" s="80"/>
      <c r="BL143" s="78"/>
      <c r="BM143" s="78"/>
      <c r="BN143" s="78"/>
      <c r="BO143" s="72"/>
      <c r="BP143" s="72"/>
      <c r="BQ143" s="80"/>
      <c r="BR143" s="78"/>
      <c r="BS143" s="72"/>
      <c r="BT143" s="72"/>
      <c r="BU143" s="78"/>
      <c r="BV143" s="78"/>
      <c r="BW143" s="78"/>
      <c r="BX143" s="72"/>
      <c r="BY143" s="78"/>
      <c r="BZ143" s="78"/>
      <c r="CA143" s="78"/>
      <c r="CB143" s="72"/>
      <c r="CC143" s="72"/>
      <c r="CD143" s="72"/>
      <c r="CE143" s="72"/>
      <c r="CF143" s="72"/>
      <c r="CG143" s="72"/>
      <c r="CH143" s="72"/>
      <c r="CI143" s="72"/>
      <c r="CJ143" s="80"/>
      <c r="CK143" s="78"/>
      <c r="CL143" s="72"/>
      <c r="CM143" s="72"/>
      <c r="CN143" s="78"/>
      <c r="CO143" s="78"/>
      <c r="CP143" s="72"/>
      <c r="CQ143" s="80"/>
      <c r="CR143" s="80"/>
      <c r="CS143" s="78"/>
      <c r="CT143" s="78"/>
      <c r="CU143" s="72"/>
      <c r="CV143" s="78"/>
      <c r="CW143" s="78"/>
      <c r="CX143" s="72"/>
      <c r="CY143" s="97"/>
    </row>
    <row r="144" spans="4:104">
      <c r="D144" s="93"/>
      <c r="E144" s="80"/>
      <c r="F144" s="72"/>
      <c r="G144" s="78"/>
      <c r="H144" s="72"/>
      <c r="I144" s="78"/>
      <c r="J144" s="72"/>
      <c r="K144" s="78"/>
      <c r="L144" s="78"/>
      <c r="M144" s="72"/>
      <c r="N144" s="72"/>
      <c r="O144" s="72"/>
      <c r="P144" s="72"/>
      <c r="Q144" s="78"/>
      <c r="R144" s="72"/>
      <c r="S144" s="72"/>
      <c r="T144" s="78"/>
      <c r="U144" s="78"/>
      <c r="V144" s="78"/>
      <c r="W144" s="78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8"/>
      <c r="AO144" s="72"/>
      <c r="AP144" s="72"/>
      <c r="AQ144" s="80"/>
      <c r="AR144" s="80"/>
      <c r="AS144" s="72"/>
      <c r="AT144" s="78"/>
      <c r="AU144" s="72"/>
      <c r="AV144" s="78"/>
      <c r="AW144" s="72"/>
      <c r="AX144" s="72"/>
      <c r="AY144" s="72"/>
      <c r="AZ144" s="78"/>
      <c r="BA144" s="78"/>
      <c r="BB144" s="72"/>
      <c r="BC144" s="72"/>
      <c r="BD144" s="78"/>
      <c r="BE144" s="72"/>
      <c r="BF144" s="72"/>
      <c r="BG144" s="78"/>
      <c r="BH144" s="78"/>
      <c r="BI144" s="78"/>
      <c r="BJ144" s="78"/>
      <c r="BK144" s="80"/>
      <c r="BL144" s="78"/>
      <c r="BM144" s="78"/>
      <c r="BN144" s="78"/>
      <c r="BO144" s="72"/>
      <c r="BP144" s="72"/>
      <c r="BQ144" s="80"/>
      <c r="BR144" s="78"/>
      <c r="BS144" s="72"/>
      <c r="BT144" s="72"/>
      <c r="BU144" s="78"/>
      <c r="BV144" s="78"/>
      <c r="BW144" s="78"/>
      <c r="BX144" s="72"/>
      <c r="BY144" s="78"/>
      <c r="BZ144" s="78"/>
      <c r="CA144" s="78"/>
      <c r="CB144" s="72"/>
      <c r="CC144" s="72"/>
      <c r="CD144" s="72"/>
      <c r="CE144" s="72"/>
      <c r="CF144" s="72"/>
      <c r="CG144" s="72"/>
      <c r="CH144" s="72"/>
      <c r="CI144" s="72"/>
      <c r="CJ144" s="80"/>
      <c r="CK144" s="78"/>
      <c r="CL144" s="72"/>
      <c r="CM144" s="72"/>
      <c r="CN144" s="78"/>
      <c r="CO144" s="78"/>
      <c r="CP144" s="72"/>
      <c r="CQ144" s="80"/>
      <c r="CR144" s="80"/>
      <c r="CS144" s="78"/>
      <c r="CT144" s="78"/>
      <c r="CU144" s="72"/>
      <c r="CV144" s="78"/>
      <c r="CW144" s="78"/>
      <c r="CX144" s="72"/>
      <c r="CY144" s="97"/>
    </row>
    <row r="145" spans="4:104" ht="23" thickBot="1">
      <c r="D145" s="94"/>
      <c r="E145" s="81"/>
      <c r="F145" s="75"/>
      <c r="G145" s="79"/>
      <c r="H145" s="75"/>
      <c r="I145" s="79"/>
      <c r="J145" s="75"/>
      <c r="K145" s="79"/>
      <c r="L145" s="79"/>
      <c r="M145" s="75"/>
      <c r="N145" s="75"/>
      <c r="O145" s="75"/>
      <c r="P145" s="75"/>
      <c r="Q145" s="79"/>
      <c r="R145" s="75"/>
      <c r="S145" s="75"/>
      <c r="T145" s="79"/>
      <c r="U145" s="79"/>
      <c r="V145" s="79"/>
      <c r="W145" s="79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9"/>
      <c r="AO145" s="75"/>
      <c r="AP145" s="75"/>
      <c r="AQ145" s="81"/>
      <c r="AR145" s="81"/>
      <c r="AS145" s="75"/>
      <c r="AT145" s="79"/>
      <c r="AU145" s="75"/>
      <c r="AV145" s="79"/>
      <c r="AW145" s="75"/>
      <c r="AX145" s="75"/>
      <c r="AY145" s="75"/>
      <c r="AZ145" s="79"/>
      <c r="BA145" s="79"/>
      <c r="BB145" s="75"/>
      <c r="BC145" s="75"/>
      <c r="BD145" s="79"/>
      <c r="BE145" s="75"/>
      <c r="BF145" s="75"/>
      <c r="BG145" s="79"/>
      <c r="BH145" s="79"/>
      <c r="BI145" s="79"/>
      <c r="BJ145" s="79"/>
      <c r="BK145" s="81"/>
      <c r="BL145" s="79"/>
      <c r="BM145" s="79"/>
      <c r="BN145" s="79"/>
      <c r="BO145" s="75"/>
      <c r="BP145" s="75"/>
      <c r="BQ145" s="81"/>
      <c r="BR145" s="79"/>
      <c r="BS145" s="75"/>
      <c r="BT145" s="75"/>
      <c r="BU145" s="79"/>
      <c r="BV145" s="79"/>
      <c r="BW145" s="79"/>
      <c r="BX145" s="75"/>
      <c r="BY145" s="79"/>
      <c r="BZ145" s="79"/>
      <c r="CA145" s="79"/>
      <c r="CB145" s="75"/>
      <c r="CC145" s="75"/>
      <c r="CD145" s="75"/>
      <c r="CE145" s="75"/>
      <c r="CF145" s="75"/>
      <c r="CG145" s="75"/>
      <c r="CH145" s="75"/>
      <c r="CI145" s="75"/>
      <c r="CJ145" s="81"/>
      <c r="CK145" s="79"/>
      <c r="CL145" s="75"/>
      <c r="CM145" s="75"/>
      <c r="CN145" s="79"/>
      <c r="CO145" s="79"/>
      <c r="CP145" s="75"/>
      <c r="CQ145" s="81"/>
      <c r="CR145" s="81"/>
      <c r="CS145" s="79"/>
      <c r="CT145" s="79"/>
      <c r="CU145" s="75"/>
      <c r="CV145" s="79"/>
      <c r="CW145" s="79"/>
      <c r="CX145" s="75"/>
      <c r="CY145" s="98"/>
    </row>
    <row r="146" spans="4:104">
      <c r="BK146" s="70" t="s">
        <v>239</v>
      </c>
    </row>
    <row r="147" spans="4:104" ht="42">
      <c r="D147" s="5" t="s">
        <v>54</v>
      </c>
      <c r="E147" s="5"/>
      <c r="F147" s="5"/>
      <c r="G147" s="5"/>
      <c r="H147" s="5"/>
      <c r="I147" s="5"/>
      <c r="J147" s="5"/>
      <c r="K147" s="5"/>
      <c r="L147" s="5"/>
      <c r="M147" s="5"/>
      <c r="N147" s="5" t="s">
        <v>165</v>
      </c>
      <c r="O147" s="5"/>
      <c r="P147" s="5"/>
      <c r="Q147" s="5"/>
      <c r="R147" s="5"/>
      <c r="S147" s="5"/>
      <c r="T147" s="5"/>
      <c r="U147" s="5"/>
      <c r="V147" s="5"/>
      <c r="W147" s="5"/>
      <c r="X147" s="5" t="s">
        <v>166</v>
      </c>
      <c r="Y147" s="5"/>
      <c r="Z147" s="5"/>
      <c r="AA147" s="5"/>
      <c r="AB147" s="5"/>
      <c r="AC147" s="5"/>
      <c r="AD147" s="5"/>
      <c r="AE147" s="5"/>
      <c r="AF147" s="5"/>
      <c r="AG147" s="5"/>
      <c r="AH147" s="5" t="s">
        <v>167</v>
      </c>
      <c r="AI147" s="5"/>
      <c r="AJ147" s="5"/>
      <c r="AK147" s="5"/>
      <c r="AL147" s="5"/>
      <c r="AM147" s="5"/>
      <c r="AN147" s="5"/>
      <c r="AO147" s="5"/>
      <c r="AP147" s="5"/>
      <c r="AQ147" s="5"/>
      <c r="AR147" s="5" t="s">
        <v>168</v>
      </c>
      <c r="AS147" s="5"/>
      <c r="AT147" s="5"/>
      <c r="AU147" s="5"/>
      <c r="AV147" s="5"/>
      <c r="AW147" s="5"/>
      <c r="AX147" s="5"/>
      <c r="AY147" s="5"/>
      <c r="AZ147" s="5"/>
      <c r="BA147" s="5"/>
      <c r="BB147" s="5" t="s">
        <v>169</v>
      </c>
      <c r="BC147" s="5"/>
      <c r="BD147" s="5"/>
      <c r="BE147" s="5"/>
      <c r="BF147" s="5"/>
      <c r="BG147" s="5"/>
      <c r="BH147" s="5"/>
      <c r="BI147" s="5"/>
      <c r="BJ147" s="5"/>
      <c r="BK147" s="5"/>
      <c r="BL147" s="5" t="s">
        <v>170</v>
      </c>
      <c r="BM147" s="5"/>
      <c r="BN147" s="5"/>
      <c r="BO147" s="5"/>
      <c r="BP147" s="5"/>
      <c r="BQ147" s="5"/>
      <c r="BR147" s="5"/>
      <c r="BS147" s="5" t="s">
        <v>171</v>
      </c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Z147" s="6"/>
    </row>
    <row r="148" spans="4:104" ht="23" thickBot="1">
      <c r="D148" s="2"/>
      <c r="N148" s="2"/>
      <c r="X148" s="2"/>
      <c r="AH148" s="2"/>
      <c r="AR148" s="2"/>
      <c r="BB148" s="2"/>
      <c r="BL148" s="2"/>
    </row>
    <row r="149" spans="4:104">
      <c r="D149" s="101"/>
      <c r="E149" s="73"/>
      <c r="F149" s="71"/>
      <c r="G149" s="73"/>
      <c r="H149" s="73"/>
      <c r="I149" s="73"/>
      <c r="J149" s="73"/>
      <c r="K149" s="73"/>
      <c r="L149" s="73"/>
      <c r="M149" s="73"/>
      <c r="N149" s="71"/>
      <c r="O149" s="71"/>
      <c r="P149" s="71"/>
      <c r="Q149" s="73"/>
      <c r="R149" s="73"/>
      <c r="S149" s="73"/>
      <c r="T149" s="73"/>
      <c r="U149" s="73"/>
      <c r="V149" s="71"/>
      <c r="W149" s="71"/>
      <c r="X149" s="71"/>
      <c r="Y149" s="71"/>
      <c r="Z149" s="71"/>
      <c r="AA149" s="71"/>
      <c r="AB149" s="71"/>
      <c r="AC149" s="71"/>
      <c r="AD149" s="73"/>
      <c r="AE149" s="73"/>
      <c r="AF149" s="73"/>
      <c r="AG149" s="73"/>
      <c r="AH149" s="73"/>
      <c r="AI149" s="73"/>
      <c r="AJ149" s="71"/>
      <c r="AK149" s="71"/>
      <c r="AL149" s="71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1"/>
      <c r="AY149" s="71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1"/>
      <c r="BL149" s="71"/>
      <c r="BM149" s="73"/>
      <c r="BN149" s="73"/>
      <c r="BO149" s="73"/>
      <c r="BP149" s="73"/>
      <c r="BQ149" s="71"/>
      <c r="BR149" s="84"/>
    </row>
    <row r="150" spans="4:104">
      <c r="D150" s="82"/>
      <c r="E150" s="74"/>
      <c r="F150" s="72"/>
      <c r="G150" s="74"/>
      <c r="H150" s="74"/>
      <c r="I150" s="74"/>
      <c r="J150" s="74"/>
      <c r="K150" s="74"/>
      <c r="L150" s="74"/>
      <c r="M150" s="74"/>
      <c r="N150" s="72"/>
      <c r="O150" s="72"/>
      <c r="P150" s="72"/>
      <c r="Q150" s="74"/>
      <c r="R150" s="74"/>
      <c r="S150" s="74"/>
      <c r="T150" s="74"/>
      <c r="U150" s="74"/>
      <c r="V150" s="72"/>
      <c r="W150" s="72"/>
      <c r="X150" s="72"/>
      <c r="Y150" s="72"/>
      <c r="Z150" s="72"/>
      <c r="AA150" s="72"/>
      <c r="AB150" s="72"/>
      <c r="AC150" s="72"/>
      <c r="AD150" s="74"/>
      <c r="AE150" s="74"/>
      <c r="AF150" s="74"/>
      <c r="AG150" s="74"/>
      <c r="AH150" s="74"/>
      <c r="AI150" s="74"/>
      <c r="AJ150" s="72"/>
      <c r="AK150" s="72"/>
      <c r="AL150" s="72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2"/>
      <c r="AY150" s="72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2"/>
      <c r="BL150" s="72"/>
      <c r="BM150" s="74"/>
      <c r="BN150" s="74"/>
      <c r="BO150" s="74"/>
      <c r="BP150" s="74"/>
      <c r="BQ150" s="72"/>
      <c r="BR150" s="76"/>
    </row>
    <row r="151" spans="4:104">
      <c r="D151" s="82"/>
      <c r="E151" s="74"/>
      <c r="F151" s="72"/>
      <c r="G151" s="74"/>
      <c r="H151" s="74"/>
      <c r="I151" s="74"/>
      <c r="J151" s="74"/>
      <c r="K151" s="74"/>
      <c r="L151" s="74"/>
      <c r="M151" s="74"/>
      <c r="N151" s="72"/>
      <c r="O151" s="72"/>
      <c r="P151" s="72"/>
      <c r="Q151" s="74"/>
      <c r="R151" s="74"/>
      <c r="S151" s="74"/>
      <c r="T151" s="74"/>
      <c r="U151" s="74"/>
      <c r="V151" s="72"/>
      <c r="W151" s="72"/>
      <c r="X151" s="72"/>
      <c r="Y151" s="72"/>
      <c r="Z151" s="72"/>
      <c r="AA151" s="72"/>
      <c r="AB151" s="72"/>
      <c r="AC151" s="72"/>
      <c r="AD151" s="74"/>
      <c r="AE151" s="74"/>
      <c r="AF151" s="74"/>
      <c r="AG151" s="74"/>
      <c r="AH151" s="74"/>
      <c r="AI151" s="74"/>
      <c r="AJ151" s="72"/>
      <c r="AK151" s="72"/>
      <c r="AL151" s="72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2"/>
      <c r="AY151" s="72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2"/>
      <c r="BL151" s="72"/>
      <c r="BM151" s="74"/>
      <c r="BN151" s="74"/>
      <c r="BO151" s="74"/>
      <c r="BP151" s="74"/>
      <c r="BQ151" s="72"/>
      <c r="BR151" s="76"/>
    </row>
    <row r="152" spans="4:104">
      <c r="D152" s="82"/>
      <c r="E152" s="72"/>
      <c r="F152" s="72"/>
      <c r="G152" s="78"/>
      <c r="H152" s="78"/>
      <c r="I152" s="78"/>
      <c r="J152" s="78"/>
      <c r="K152" s="78"/>
      <c r="L152" s="78"/>
      <c r="M152" s="72"/>
      <c r="N152" s="78"/>
      <c r="O152" s="72"/>
      <c r="P152" s="72"/>
      <c r="Q152" s="72"/>
      <c r="R152" s="78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8"/>
      <c r="AE152" s="72"/>
      <c r="AF152" s="78"/>
      <c r="AG152" s="80"/>
      <c r="AH152" s="80"/>
      <c r="AI152" s="72"/>
      <c r="AJ152" s="72"/>
      <c r="AK152" s="72"/>
      <c r="AL152" s="72"/>
      <c r="AM152" s="78"/>
      <c r="AN152" s="80"/>
      <c r="AO152" s="72"/>
      <c r="AP152" s="72"/>
      <c r="AQ152" s="72"/>
      <c r="AR152" s="72"/>
      <c r="AS152" s="72"/>
      <c r="AT152" s="72"/>
      <c r="AU152" s="72"/>
      <c r="AV152" s="78"/>
      <c r="AW152" s="72"/>
      <c r="AX152" s="72"/>
      <c r="AY152" s="72"/>
      <c r="AZ152" s="72"/>
      <c r="BA152" s="72"/>
      <c r="BB152" s="72"/>
      <c r="BC152" s="72"/>
      <c r="BD152" s="72"/>
      <c r="BE152" s="72"/>
      <c r="BF152" s="78"/>
      <c r="BG152" s="72"/>
      <c r="BH152" s="72"/>
      <c r="BI152" s="78"/>
      <c r="BJ152" s="78"/>
      <c r="BK152" s="78"/>
      <c r="BL152" s="72"/>
      <c r="BM152" s="72"/>
      <c r="BN152" s="72"/>
      <c r="BO152" s="72"/>
      <c r="BP152" s="80"/>
      <c r="BQ152" s="72"/>
      <c r="BR152" s="76"/>
    </row>
    <row r="153" spans="4:104">
      <c r="D153" s="82"/>
      <c r="E153" s="72"/>
      <c r="F153" s="72"/>
      <c r="G153" s="78"/>
      <c r="H153" s="78"/>
      <c r="I153" s="78"/>
      <c r="J153" s="78"/>
      <c r="K153" s="78"/>
      <c r="L153" s="78"/>
      <c r="M153" s="72"/>
      <c r="N153" s="78"/>
      <c r="O153" s="72"/>
      <c r="P153" s="72"/>
      <c r="Q153" s="72"/>
      <c r="R153" s="78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8"/>
      <c r="AE153" s="72"/>
      <c r="AF153" s="78"/>
      <c r="AG153" s="80"/>
      <c r="AH153" s="80"/>
      <c r="AI153" s="72"/>
      <c r="AJ153" s="72"/>
      <c r="AK153" s="72"/>
      <c r="AL153" s="72"/>
      <c r="AM153" s="78"/>
      <c r="AN153" s="80"/>
      <c r="AO153" s="72"/>
      <c r="AP153" s="72"/>
      <c r="AQ153" s="72"/>
      <c r="AR153" s="72"/>
      <c r="AS153" s="72"/>
      <c r="AT153" s="72"/>
      <c r="AU153" s="72"/>
      <c r="AV153" s="78"/>
      <c r="AW153" s="72"/>
      <c r="AX153" s="72"/>
      <c r="AY153" s="72"/>
      <c r="AZ153" s="72"/>
      <c r="BA153" s="72"/>
      <c r="BB153" s="72"/>
      <c r="BC153" s="72"/>
      <c r="BD153" s="72"/>
      <c r="BE153" s="72"/>
      <c r="BF153" s="78"/>
      <c r="BG153" s="72"/>
      <c r="BH153" s="72"/>
      <c r="BI153" s="78"/>
      <c r="BJ153" s="78"/>
      <c r="BK153" s="78"/>
      <c r="BL153" s="72"/>
      <c r="BM153" s="72"/>
      <c r="BN153" s="72"/>
      <c r="BO153" s="72"/>
      <c r="BP153" s="80"/>
      <c r="BQ153" s="72"/>
      <c r="BR153" s="76"/>
    </row>
    <row r="154" spans="4:104" ht="23" thickBot="1">
      <c r="D154" s="83"/>
      <c r="E154" s="75"/>
      <c r="F154" s="75"/>
      <c r="G154" s="79"/>
      <c r="H154" s="79"/>
      <c r="I154" s="79"/>
      <c r="J154" s="79"/>
      <c r="K154" s="79"/>
      <c r="L154" s="79"/>
      <c r="M154" s="75"/>
      <c r="N154" s="79"/>
      <c r="O154" s="75"/>
      <c r="P154" s="75"/>
      <c r="Q154" s="75"/>
      <c r="R154" s="79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9"/>
      <c r="AE154" s="75"/>
      <c r="AF154" s="79"/>
      <c r="AG154" s="81"/>
      <c r="AH154" s="81"/>
      <c r="AI154" s="75"/>
      <c r="AJ154" s="75"/>
      <c r="AK154" s="75"/>
      <c r="AL154" s="75"/>
      <c r="AM154" s="79"/>
      <c r="AN154" s="81"/>
      <c r="AO154" s="75"/>
      <c r="AP154" s="75"/>
      <c r="AQ154" s="75"/>
      <c r="AR154" s="75"/>
      <c r="AS154" s="75"/>
      <c r="AT154" s="75"/>
      <c r="AU154" s="75"/>
      <c r="AV154" s="79"/>
      <c r="AW154" s="75"/>
      <c r="AX154" s="75"/>
      <c r="AY154" s="75"/>
      <c r="AZ154" s="75"/>
      <c r="BA154" s="75"/>
      <c r="BB154" s="75"/>
      <c r="BC154" s="75"/>
      <c r="BD154" s="75"/>
      <c r="BE154" s="75"/>
      <c r="BF154" s="79"/>
      <c r="BG154" s="75"/>
      <c r="BH154" s="75"/>
      <c r="BI154" s="79"/>
      <c r="BJ154" s="79"/>
      <c r="BK154" s="79"/>
      <c r="BL154" s="75"/>
      <c r="BM154" s="75"/>
      <c r="BN154" s="75"/>
      <c r="BO154" s="75"/>
      <c r="BP154" s="81"/>
      <c r="BQ154" s="75"/>
      <c r="BR154" s="77"/>
    </row>
    <row r="155" spans="4:104">
      <c r="AG155" s="70" t="s">
        <v>239</v>
      </c>
      <c r="AH155" s="70" t="s">
        <v>239</v>
      </c>
      <c r="BP155" s="70" t="s">
        <v>239</v>
      </c>
    </row>
  </sheetData>
  <mergeCells count="3334">
    <mergeCell ref="BQ152:BQ154"/>
    <mergeCell ref="BR152:BR154"/>
    <mergeCell ref="BC152:BC154"/>
    <mergeCell ref="BD152:BD154"/>
    <mergeCell ref="BE152:BE154"/>
    <mergeCell ref="BG152:BG154"/>
    <mergeCell ref="BH152:BH154"/>
    <mergeCell ref="BL152:BL154"/>
    <mergeCell ref="BM152:BM154"/>
    <mergeCell ref="BN152:BN154"/>
    <mergeCell ref="BO152:BO154"/>
    <mergeCell ref="AS152:AS154"/>
    <mergeCell ref="AT152:AT154"/>
    <mergeCell ref="AU152:AU154"/>
    <mergeCell ref="AW152:AW154"/>
    <mergeCell ref="AX152:AX154"/>
    <mergeCell ref="AY152:AY154"/>
    <mergeCell ref="AZ152:AZ154"/>
    <mergeCell ref="BA152:BA154"/>
    <mergeCell ref="BB152:BB154"/>
    <mergeCell ref="AE152:AE154"/>
    <mergeCell ref="AI152:AI154"/>
    <mergeCell ref="AJ152:AJ154"/>
    <mergeCell ref="AK152:AK154"/>
    <mergeCell ref="AL152:AL154"/>
    <mergeCell ref="AO152:AO154"/>
    <mergeCell ref="AP152:AP154"/>
    <mergeCell ref="AQ152:AQ154"/>
    <mergeCell ref="AR152:AR154"/>
    <mergeCell ref="U152:U154"/>
    <mergeCell ref="V152:V154"/>
    <mergeCell ref="W152:W154"/>
    <mergeCell ref="X152:X154"/>
    <mergeCell ref="Y152:Y154"/>
    <mergeCell ref="Z152:Z154"/>
    <mergeCell ref="AA152:AA154"/>
    <mergeCell ref="AB152:AB154"/>
    <mergeCell ref="AC152:AC154"/>
    <mergeCell ref="D152:D154"/>
    <mergeCell ref="E152:E154"/>
    <mergeCell ref="F152:F154"/>
    <mergeCell ref="M152:M154"/>
    <mergeCell ref="O152:O154"/>
    <mergeCell ref="P152:P154"/>
    <mergeCell ref="Q152:Q154"/>
    <mergeCell ref="S152:S154"/>
    <mergeCell ref="T152:T154"/>
    <mergeCell ref="CU143:CU145"/>
    <mergeCell ref="CX143:CX145"/>
    <mergeCell ref="D149:D151"/>
    <mergeCell ref="F149:F151"/>
    <mergeCell ref="N149:N151"/>
    <mergeCell ref="O149:O151"/>
    <mergeCell ref="P149:P151"/>
    <mergeCell ref="V149:V151"/>
    <mergeCell ref="W149:W151"/>
    <mergeCell ref="X149:X151"/>
    <mergeCell ref="Y149:Y151"/>
    <mergeCell ref="Z149:Z151"/>
    <mergeCell ref="AA149:AA151"/>
    <mergeCell ref="AB149:AB151"/>
    <mergeCell ref="AC149:AC151"/>
    <mergeCell ref="AJ149:AJ151"/>
    <mergeCell ref="AK149:AK151"/>
    <mergeCell ref="AL149:AL151"/>
    <mergeCell ref="AX149:AX151"/>
    <mergeCell ref="AY149:AY151"/>
    <mergeCell ref="BK149:BK151"/>
    <mergeCell ref="BL149:BL151"/>
    <mergeCell ref="BQ149:BQ151"/>
    <mergeCell ref="BR149:BR151"/>
    <mergeCell ref="BT143:BT145"/>
    <mergeCell ref="BX143:BX145"/>
    <mergeCell ref="CB143:CB145"/>
    <mergeCell ref="CC143:CC145"/>
    <mergeCell ref="CD143:CD145"/>
    <mergeCell ref="CE143:CE145"/>
    <mergeCell ref="CF143:CF145"/>
    <mergeCell ref="CG143:CG145"/>
    <mergeCell ref="CH143:CH145"/>
    <mergeCell ref="AX143:AX145"/>
    <mergeCell ref="AY143:AY145"/>
    <mergeCell ref="BB143:BB145"/>
    <mergeCell ref="BC143:BC145"/>
    <mergeCell ref="BE143:BE145"/>
    <mergeCell ref="BF143:BF145"/>
    <mergeCell ref="BO143:BO145"/>
    <mergeCell ref="BP143:BP145"/>
    <mergeCell ref="BS143:BS145"/>
    <mergeCell ref="BE149:BE151"/>
    <mergeCell ref="BF149:BF151"/>
    <mergeCell ref="BG149:BG151"/>
    <mergeCell ref="BH149:BH151"/>
    <mergeCell ref="BI149:BI151"/>
    <mergeCell ref="BJ149:BJ151"/>
    <mergeCell ref="CU140:CU142"/>
    <mergeCell ref="CV140:CV142"/>
    <mergeCell ref="CW140:CW142"/>
    <mergeCell ref="CX140:CX142"/>
    <mergeCell ref="F143:F145"/>
    <mergeCell ref="H143:H145"/>
    <mergeCell ref="J143:J145"/>
    <mergeCell ref="M143:M145"/>
    <mergeCell ref="N143:N145"/>
    <mergeCell ref="O143:O145"/>
    <mergeCell ref="P143:P145"/>
    <mergeCell ref="R143:R145"/>
    <mergeCell ref="S143:S145"/>
    <mergeCell ref="X143:X145"/>
    <mergeCell ref="Y143:Y145"/>
    <mergeCell ref="Z143:Z145"/>
    <mergeCell ref="AA143:AA145"/>
    <mergeCell ref="AB143:AB145"/>
    <mergeCell ref="AC143:AC145"/>
    <mergeCell ref="AD143:AD145"/>
    <mergeCell ref="AE143:AE145"/>
    <mergeCell ref="AF143:AF145"/>
    <mergeCell ref="AG143:AG145"/>
    <mergeCell ref="AH143:AH145"/>
    <mergeCell ref="AH140:AH142"/>
    <mergeCell ref="AI140:AI142"/>
    <mergeCell ref="AJ140:AJ142"/>
    <mergeCell ref="AK140:AK142"/>
    <mergeCell ref="AL140:AL142"/>
    <mergeCell ref="AW140:AW142"/>
    <mergeCell ref="AX140:AX142"/>
    <mergeCell ref="AY140:AY142"/>
    <mergeCell ref="AZ140:AZ142"/>
    <mergeCell ref="D140:D142"/>
    <mergeCell ref="G140:G142"/>
    <mergeCell ref="J140:J142"/>
    <mergeCell ref="L140:L142"/>
    <mergeCell ref="O140:O142"/>
    <mergeCell ref="P140:P142"/>
    <mergeCell ref="V140:V142"/>
    <mergeCell ref="W140:W142"/>
    <mergeCell ref="AF140:AF142"/>
    <mergeCell ref="AV140:AV142"/>
    <mergeCell ref="AJ143:AJ145"/>
    <mergeCell ref="AK143:AK145"/>
    <mergeCell ref="AL143:AL145"/>
    <mergeCell ref="AM143:AM145"/>
    <mergeCell ref="AO143:AO145"/>
    <mergeCell ref="AP143:AP145"/>
    <mergeCell ref="AS143:AS145"/>
    <mergeCell ref="AU143:AU145"/>
    <mergeCell ref="AW143:AW145"/>
    <mergeCell ref="BR134:BR136"/>
    <mergeCell ref="BS134:BS136"/>
    <mergeCell ref="BM131:BM133"/>
    <mergeCell ref="BQ131:BQ133"/>
    <mergeCell ref="BU134:BU136"/>
    <mergeCell ref="BW131:BW133"/>
    <mergeCell ref="BY131:BY133"/>
    <mergeCell ref="BW134:BW136"/>
    <mergeCell ref="BX134:BX136"/>
    <mergeCell ref="BI134:BI136"/>
    <mergeCell ref="BJ134:BJ136"/>
    <mergeCell ref="BK134:BK136"/>
    <mergeCell ref="BL134:BL136"/>
    <mergeCell ref="BM134:BM136"/>
    <mergeCell ref="BN134:BN136"/>
    <mergeCell ref="BO134:BO136"/>
    <mergeCell ref="BP134:BP136"/>
    <mergeCell ref="BQ134:BQ136"/>
    <mergeCell ref="AZ134:AZ136"/>
    <mergeCell ref="BA134:BA136"/>
    <mergeCell ref="BB134:BB136"/>
    <mergeCell ref="BC134:BC136"/>
    <mergeCell ref="BD134:BD136"/>
    <mergeCell ref="BE134:BE136"/>
    <mergeCell ref="BF134:BF136"/>
    <mergeCell ref="BG134:BG136"/>
    <mergeCell ref="BH134:BH136"/>
    <mergeCell ref="AP134:AP136"/>
    <mergeCell ref="AR134:AR136"/>
    <mergeCell ref="AS134:AS136"/>
    <mergeCell ref="AT134:AT136"/>
    <mergeCell ref="AU134:AU136"/>
    <mergeCell ref="AV134:AV136"/>
    <mergeCell ref="AW134:AW136"/>
    <mergeCell ref="AX134:AX136"/>
    <mergeCell ref="AY134:AY136"/>
    <mergeCell ref="CV122:CV124"/>
    <mergeCell ref="CT125:CT127"/>
    <mergeCell ref="CU125:CU127"/>
    <mergeCell ref="CV125:CV127"/>
    <mergeCell ref="CW125:CW127"/>
    <mergeCell ref="CX125:CX127"/>
    <mergeCell ref="CY125:CY127"/>
    <mergeCell ref="H131:H133"/>
    <mergeCell ref="T131:T133"/>
    <mergeCell ref="X131:X133"/>
    <mergeCell ref="Y131:Y133"/>
    <mergeCell ref="Z131:Z133"/>
    <mergeCell ref="AA131:AA133"/>
    <mergeCell ref="AB131:AB133"/>
    <mergeCell ref="AC131:AC133"/>
    <mergeCell ref="AD131:AD133"/>
    <mergeCell ref="AE131:AE133"/>
    <mergeCell ref="AF131:AF133"/>
    <mergeCell ref="AG131:AG133"/>
    <mergeCell ref="AH131:AH133"/>
    <mergeCell ref="AI131:AI133"/>
    <mergeCell ref="AJ131:AJ133"/>
    <mergeCell ref="AO131:AO133"/>
    <mergeCell ref="AR131:AR133"/>
    <mergeCell ref="BW125:BW127"/>
    <mergeCell ref="BX125:BX127"/>
    <mergeCell ref="BY125:BY127"/>
    <mergeCell ref="CA125:CA127"/>
    <mergeCell ref="CB125:CB127"/>
    <mergeCell ref="CC125:CC127"/>
    <mergeCell ref="CE125:CE127"/>
    <mergeCell ref="CF125:CF127"/>
    <mergeCell ref="CH125:CH127"/>
    <mergeCell ref="BD125:BD127"/>
    <mergeCell ref="BG125:BG127"/>
    <mergeCell ref="BH125:BH127"/>
    <mergeCell ref="BK122:BK124"/>
    <mergeCell ref="BK125:BK127"/>
    <mergeCell ref="BP125:BP127"/>
    <mergeCell ref="BS122:BS124"/>
    <mergeCell ref="BS125:BS127"/>
    <mergeCell ref="BU125:BU127"/>
    <mergeCell ref="AR125:AR127"/>
    <mergeCell ref="AS125:AS127"/>
    <mergeCell ref="AT125:AT127"/>
    <mergeCell ref="AV125:AV127"/>
    <mergeCell ref="AW125:AW127"/>
    <mergeCell ref="AX125:AX127"/>
    <mergeCell ref="AY125:AY127"/>
    <mergeCell ref="BA125:BA127"/>
    <mergeCell ref="BC125:BC127"/>
    <mergeCell ref="BC122:BC124"/>
    <mergeCell ref="BD122:BD124"/>
    <mergeCell ref="BE122:BE124"/>
    <mergeCell ref="BF122:BF124"/>
    <mergeCell ref="BG122:BG124"/>
    <mergeCell ref="BH122:BH124"/>
    <mergeCell ref="BI122:BI124"/>
    <mergeCell ref="BJ122:BJ124"/>
    <mergeCell ref="BL122:BL124"/>
    <mergeCell ref="AT122:AT124"/>
    <mergeCell ref="AU122:AU124"/>
    <mergeCell ref="AV122:AV124"/>
    <mergeCell ref="Y125:Y127"/>
    <mergeCell ref="AD125:AD127"/>
    <mergeCell ref="AG125:AG127"/>
    <mergeCell ref="AH125:AH127"/>
    <mergeCell ref="AI125:AI127"/>
    <mergeCell ref="AL125:AL127"/>
    <mergeCell ref="AO122:AO124"/>
    <mergeCell ref="AP122:AP124"/>
    <mergeCell ref="AQ122:AQ124"/>
    <mergeCell ref="AO125:AO127"/>
    <mergeCell ref="AP125:AP127"/>
    <mergeCell ref="AQ125:AQ127"/>
    <mergeCell ref="D122:D124"/>
    <mergeCell ref="D125:D127"/>
    <mergeCell ref="E125:E127"/>
    <mergeCell ref="F125:F127"/>
    <mergeCell ref="G125:G127"/>
    <mergeCell ref="K125:K127"/>
    <mergeCell ref="M125:M127"/>
    <mergeCell ref="Q125:Q127"/>
    <mergeCell ref="R125:R127"/>
    <mergeCell ref="N122:N124"/>
    <mergeCell ref="O122:O124"/>
    <mergeCell ref="P122:P124"/>
    <mergeCell ref="Q122:Q124"/>
    <mergeCell ref="R122:R124"/>
    <mergeCell ref="S122:S124"/>
    <mergeCell ref="U122:U124"/>
    <mergeCell ref="V122:V124"/>
    <mergeCell ref="W122:W124"/>
    <mergeCell ref="E122:E124"/>
    <mergeCell ref="F122:F124"/>
    <mergeCell ref="CY113:CY115"/>
    <mergeCell ref="BY116:BY118"/>
    <mergeCell ref="BZ116:BZ118"/>
    <mergeCell ref="CA116:CA118"/>
    <mergeCell ref="CB116:CB118"/>
    <mergeCell ref="CC116:CC118"/>
    <mergeCell ref="CD116:CD118"/>
    <mergeCell ref="CE116:CE118"/>
    <mergeCell ref="CF116:CF118"/>
    <mergeCell ref="CG116:CG118"/>
    <mergeCell ref="CH116:CH118"/>
    <mergeCell ref="CI116:CI118"/>
    <mergeCell ref="CK116:CK118"/>
    <mergeCell ref="CM116:CM118"/>
    <mergeCell ref="CN116:CN118"/>
    <mergeCell ref="CO116:CO118"/>
    <mergeCell ref="CQ116:CQ118"/>
    <mergeCell ref="CR116:CR118"/>
    <mergeCell ref="CS116:CS118"/>
    <mergeCell ref="CT116:CT118"/>
    <mergeCell ref="CU116:CU118"/>
    <mergeCell ref="CV116:CV118"/>
    <mergeCell ref="CW116:CW118"/>
    <mergeCell ref="CX116:CX118"/>
    <mergeCell ref="CP113:CP115"/>
    <mergeCell ref="CQ113:CQ115"/>
    <mergeCell ref="CR113:CR115"/>
    <mergeCell ref="CS113:CS115"/>
    <mergeCell ref="CT113:CT115"/>
    <mergeCell ref="CU113:CU115"/>
    <mergeCell ref="CV113:CV115"/>
    <mergeCell ref="CW113:CW115"/>
    <mergeCell ref="CX113:CX115"/>
    <mergeCell ref="CG113:CG115"/>
    <mergeCell ref="CH113:CH115"/>
    <mergeCell ref="CI113:CI115"/>
    <mergeCell ref="CJ113:CJ115"/>
    <mergeCell ref="CK113:CK115"/>
    <mergeCell ref="CL113:CL115"/>
    <mergeCell ref="CM113:CM115"/>
    <mergeCell ref="CN113:CN115"/>
    <mergeCell ref="CO113:CO115"/>
    <mergeCell ref="BX113:BX115"/>
    <mergeCell ref="BY113:BY115"/>
    <mergeCell ref="BZ113:BZ115"/>
    <mergeCell ref="CA113:CA115"/>
    <mergeCell ref="CB113:CB115"/>
    <mergeCell ref="CC113:CC115"/>
    <mergeCell ref="CD113:CD115"/>
    <mergeCell ref="CE113:CE115"/>
    <mergeCell ref="CF113:CF115"/>
    <mergeCell ref="BI113:BI115"/>
    <mergeCell ref="BJ113:BJ115"/>
    <mergeCell ref="BK113:BK115"/>
    <mergeCell ref="BL113:BL115"/>
    <mergeCell ref="BM113:BM115"/>
    <mergeCell ref="BJ116:BJ118"/>
    <mergeCell ref="BL116:BL118"/>
    <mergeCell ref="BM116:BM118"/>
    <mergeCell ref="BW113:BW115"/>
    <mergeCell ref="AY113:AY115"/>
    <mergeCell ref="AZ113:AZ115"/>
    <mergeCell ref="BA113:BA115"/>
    <mergeCell ref="BB113:BB115"/>
    <mergeCell ref="BC113:BC115"/>
    <mergeCell ref="BD113:BD115"/>
    <mergeCell ref="BE113:BE115"/>
    <mergeCell ref="BF113:BF115"/>
    <mergeCell ref="BN116:BN118"/>
    <mergeCell ref="AS116:AS118"/>
    <mergeCell ref="AT116:AT118"/>
    <mergeCell ref="AU116:AU118"/>
    <mergeCell ref="AV116:AV118"/>
    <mergeCell ref="AW116:AW118"/>
    <mergeCell ref="AX116:AX118"/>
    <mergeCell ref="AY116:AY118"/>
    <mergeCell ref="AZ116:AZ118"/>
    <mergeCell ref="BA116:BA118"/>
    <mergeCell ref="BB116:BB118"/>
    <mergeCell ref="BC116:BC118"/>
    <mergeCell ref="BD116:BD118"/>
    <mergeCell ref="BE116:BE118"/>
    <mergeCell ref="BF116:BF118"/>
    <mergeCell ref="AN113:AN115"/>
    <mergeCell ref="AO113:AO115"/>
    <mergeCell ref="AP113:AP115"/>
    <mergeCell ref="AR113:AR115"/>
    <mergeCell ref="AS113:AS115"/>
    <mergeCell ref="AU113:AU115"/>
    <mergeCell ref="AV113:AV115"/>
    <mergeCell ref="AW113:AW115"/>
    <mergeCell ref="AX113:AX115"/>
    <mergeCell ref="AE113:AE115"/>
    <mergeCell ref="AF113:AF115"/>
    <mergeCell ref="AG113:AG115"/>
    <mergeCell ref="AH113:AH115"/>
    <mergeCell ref="AI113:AI115"/>
    <mergeCell ref="AJ113:AJ115"/>
    <mergeCell ref="O116:O118"/>
    <mergeCell ref="P116:P118"/>
    <mergeCell ref="Q116:Q118"/>
    <mergeCell ref="S116:S118"/>
    <mergeCell ref="T116:T118"/>
    <mergeCell ref="V116:V118"/>
    <mergeCell ref="W116:W118"/>
    <mergeCell ref="X116:X118"/>
    <mergeCell ref="AA116:AA118"/>
    <mergeCell ref="AB116:AB118"/>
    <mergeCell ref="AC116:AC118"/>
    <mergeCell ref="AD116:AD118"/>
    <mergeCell ref="AE116:AE118"/>
    <mergeCell ref="AF116:AF118"/>
    <mergeCell ref="AH116:AH118"/>
    <mergeCell ref="AI116:AI118"/>
    <mergeCell ref="AJ116:AJ118"/>
    <mergeCell ref="V113:V115"/>
    <mergeCell ref="W113:W115"/>
    <mergeCell ref="X113:X115"/>
    <mergeCell ref="Y113:Y115"/>
    <mergeCell ref="Z113:Z115"/>
    <mergeCell ref="AA113:AA115"/>
    <mergeCell ref="AB113:AB115"/>
    <mergeCell ref="AC113:AC115"/>
    <mergeCell ref="AD113:AD115"/>
    <mergeCell ref="L113:L115"/>
    <mergeCell ref="M113:M115"/>
    <mergeCell ref="N113:N115"/>
    <mergeCell ref="O113:O115"/>
    <mergeCell ref="Q113:Q115"/>
    <mergeCell ref="R113:R115"/>
    <mergeCell ref="S113:S115"/>
    <mergeCell ref="T113:T115"/>
    <mergeCell ref="U113:U115"/>
    <mergeCell ref="D116:D118"/>
    <mergeCell ref="E116:E118"/>
    <mergeCell ref="D113:D115"/>
    <mergeCell ref="E113:E115"/>
    <mergeCell ref="G113:G115"/>
    <mergeCell ref="H113:H115"/>
    <mergeCell ref="I113:I115"/>
    <mergeCell ref="J113:J115"/>
    <mergeCell ref="K113:K115"/>
    <mergeCell ref="F116:F118"/>
    <mergeCell ref="G116:G118"/>
    <mergeCell ref="H116:H118"/>
    <mergeCell ref="I116:I118"/>
    <mergeCell ref="J116:J118"/>
    <mergeCell ref="K116:K118"/>
    <mergeCell ref="L116:L118"/>
    <mergeCell ref="M116:M118"/>
    <mergeCell ref="N116:N118"/>
    <mergeCell ref="CT104:CT106"/>
    <mergeCell ref="CV104:CV106"/>
    <mergeCell ref="CW104:CW106"/>
    <mergeCell ref="CX104:CX106"/>
    <mergeCell ref="CY104:CY106"/>
    <mergeCell ref="CU107:CU109"/>
    <mergeCell ref="CV107:CV109"/>
    <mergeCell ref="CW107:CW109"/>
    <mergeCell ref="CX107:CX109"/>
    <mergeCell ref="CY107:CY109"/>
    <mergeCell ref="CN107:CN109"/>
    <mergeCell ref="CO107:CO109"/>
    <mergeCell ref="CP107:CP109"/>
    <mergeCell ref="CQ107:CQ109"/>
    <mergeCell ref="CR107:CR109"/>
    <mergeCell ref="CS107:CS109"/>
    <mergeCell ref="BW104:BW106"/>
    <mergeCell ref="BX104:BX106"/>
    <mergeCell ref="BY104:BY106"/>
    <mergeCell ref="CG104:CG106"/>
    <mergeCell ref="CH104:CH106"/>
    <mergeCell ref="CI104:CI106"/>
    <mergeCell ref="CJ104:CJ106"/>
    <mergeCell ref="CK104:CK106"/>
    <mergeCell ref="CL104:CL106"/>
    <mergeCell ref="CM104:CM106"/>
    <mergeCell ref="CN104:CN106"/>
    <mergeCell ref="CO104:CO106"/>
    <mergeCell ref="CP104:CP106"/>
    <mergeCell ref="CQ104:CQ106"/>
    <mergeCell ref="CR104:CR106"/>
    <mergeCell ref="CS104:CS106"/>
    <mergeCell ref="CE107:CE109"/>
    <mergeCell ref="CF107:CF109"/>
    <mergeCell ref="CG107:CG109"/>
    <mergeCell ref="CH107:CH109"/>
    <mergeCell ref="CI107:CI109"/>
    <mergeCell ref="CJ107:CJ109"/>
    <mergeCell ref="CK107:CK109"/>
    <mergeCell ref="CL107:CL109"/>
    <mergeCell ref="CM107:CM109"/>
    <mergeCell ref="BV107:BV109"/>
    <mergeCell ref="BW107:BW109"/>
    <mergeCell ref="BX107:BX109"/>
    <mergeCell ref="BY107:BY109"/>
    <mergeCell ref="BZ107:BZ109"/>
    <mergeCell ref="CA107:CA109"/>
    <mergeCell ref="CB107:CB109"/>
    <mergeCell ref="CC107:CC109"/>
    <mergeCell ref="CD107:CD109"/>
    <mergeCell ref="BR104:BR106"/>
    <mergeCell ref="BS104:BS106"/>
    <mergeCell ref="BT104:BT106"/>
    <mergeCell ref="BU104:BU106"/>
    <mergeCell ref="BG107:BG109"/>
    <mergeCell ref="BH107:BH109"/>
    <mergeCell ref="BI107:BI109"/>
    <mergeCell ref="BJ107:BJ109"/>
    <mergeCell ref="BK107:BK109"/>
    <mergeCell ref="BL107:BL109"/>
    <mergeCell ref="BM107:BM109"/>
    <mergeCell ref="BN107:BN109"/>
    <mergeCell ref="BO107:BO109"/>
    <mergeCell ref="BP107:BP109"/>
    <mergeCell ref="BQ107:BQ109"/>
    <mergeCell ref="BR107:BR109"/>
    <mergeCell ref="BS107:BS109"/>
    <mergeCell ref="BU107:BU109"/>
    <mergeCell ref="BE107:BE109"/>
    <mergeCell ref="AN104:AN106"/>
    <mergeCell ref="AP104:AP106"/>
    <mergeCell ref="AQ104:AQ106"/>
    <mergeCell ref="AR104:AR106"/>
    <mergeCell ref="AT104:AT106"/>
    <mergeCell ref="AU104:AU106"/>
    <mergeCell ref="AV104:AV106"/>
    <mergeCell ref="AW104:AW106"/>
    <mergeCell ref="AX104:AX106"/>
    <mergeCell ref="AY104:AY106"/>
    <mergeCell ref="AZ104:AZ106"/>
    <mergeCell ref="BA104:BA106"/>
    <mergeCell ref="BB104:BB106"/>
    <mergeCell ref="BC104:BC106"/>
    <mergeCell ref="BD104:BD106"/>
    <mergeCell ref="BE104:BE106"/>
    <mergeCell ref="AV107:AV109"/>
    <mergeCell ref="AW107:AW109"/>
    <mergeCell ref="AX107:AX109"/>
    <mergeCell ref="AY107:AY109"/>
    <mergeCell ref="AZ107:AZ109"/>
    <mergeCell ref="BA107:BA109"/>
    <mergeCell ref="AC107:AC109"/>
    <mergeCell ref="BB107:BB109"/>
    <mergeCell ref="BC107:BC109"/>
    <mergeCell ref="BD107:BD109"/>
    <mergeCell ref="AM107:AM109"/>
    <mergeCell ref="AN107:AN109"/>
    <mergeCell ref="AO107:AO109"/>
    <mergeCell ref="AP107:AP109"/>
    <mergeCell ref="AQ107:AQ109"/>
    <mergeCell ref="AR107:AR109"/>
    <mergeCell ref="AS107:AS109"/>
    <mergeCell ref="AT107:AT109"/>
    <mergeCell ref="AU107:AU109"/>
    <mergeCell ref="AL104:AL106"/>
    <mergeCell ref="Y107:Y109"/>
    <mergeCell ref="Z107:Z109"/>
    <mergeCell ref="AA107:AA109"/>
    <mergeCell ref="AB107:AB109"/>
    <mergeCell ref="AD107:AD109"/>
    <mergeCell ref="AE107:AE109"/>
    <mergeCell ref="AF107:AF109"/>
    <mergeCell ref="AG107:AG109"/>
    <mergeCell ref="AH107:AH109"/>
    <mergeCell ref="AI107:AI109"/>
    <mergeCell ref="AJ107:AJ109"/>
    <mergeCell ref="AK107:AK109"/>
    <mergeCell ref="AL107:AL109"/>
    <mergeCell ref="AC104:AC106"/>
    <mergeCell ref="AD104:AD106"/>
    <mergeCell ref="AE104:AE106"/>
    <mergeCell ref="AF104:AF106"/>
    <mergeCell ref="AG104:AG106"/>
    <mergeCell ref="V107:V109"/>
    <mergeCell ref="W107:W109"/>
    <mergeCell ref="U104:U106"/>
    <mergeCell ref="V104:V106"/>
    <mergeCell ref="W104:W106"/>
    <mergeCell ref="Y104:Y106"/>
    <mergeCell ref="Z104:Z106"/>
    <mergeCell ref="AA104:AA106"/>
    <mergeCell ref="AB104:AB106"/>
    <mergeCell ref="P104:P106"/>
    <mergeCell ref="Q104:Q106"/>
    <mergeCell ref="R104:R106"/>
    <mergeCell ref="O107:O109"/>
    <mergeCell ref="P107:P109"/>
    <mergeCell ref="Q107:Q109"/>
    <mergeCell ref="S107:S109"/>
    <mergeCell ref="T107:T109"/>
    <mergeCell ref="U107:U109"/>
    <mergeCell ref="D107:D109"/>
    <mergeCell ref="G107:G109"/>
    <mergeCell ref="H107:H109"/>
    <mergeCell ref="I107:I109"/>
    <mergeCell ref="J107:J109"/>
    <mergeCell ref="L107:L109"/>
    <mergeCell ref="M107:M109"/>
    <mergeCell ref="N104:N106"/>
    <mergeCell ref="O104:O106"/>
    <mergeCell ref="CP98:CP100"/>
    <mergeCell ref="CR98:CR100"/>
    <mergeCell ref="CS98:CS100"/>
    <mergeCell ref="CU98:CU100"/>
    <mergeCell ref="CV98:CV100"/>
    <mergeCell ref="CW98:CW100"/>
    <mergeCell ref="CX98:CX100"/>
    <mergeCell ref="CY98:CY100"/>
    <mergeCell ref="BM98:BM100"/>
    <mergeCell ref="BN98:BN100"/>
    <mergeCell ref="AN98:AN100"/>
    <mergeCell ref="AO98:AO100"/>
    <mergeCell ref="AP98:AP100"/>
    <mergeCell ref="AQ98:AQ100"/>
    <mergeCell ref="AR98:AR100"/>
    <mergeCell ref="AT98:AT100"/>
    <mergeCell ref="AU98:AU100"/>
    <mergeCell ref="E107:E109"/>
    <mergeCell ref="F107:F109"/>
    <mergeCell ref="K107:K109"/>
    <mergeCell ref="N107:N109"/>
    <mergeCell ref="R107:R109"/>
    <mergeCell ref="X107:X109"/>
    <mergeCell ref="CY95:CY97"/>
    <mergeCell ref="CG98:CG100"/>
    <mergeCell ref="CH98:CH100"/>
    <mergeCell ref="CI98:CI100"/>
    <mergeCell ref="CJ98:CJ100"/>
    <mergeCell ref="CL98:CL100"/>
    <mergeCell ref="CM98:CM100"/>
    <mergeCell ref="CN98:CN100"/>
    <mergeCell ref="CJ95:CJ97"/>
    <mergeCell ref="CO95:CO97"/>
    <mergeCell ref="BW98:BW100"/>
    <mergeCell ref="BX98:BX100"/>
    <mergeCell ref="BY98:BY100"/>
    <mergeCell ref="BZ98:BZ100"/>
    <mergeCell ref="CB95:CB97"/>
    <mergeCell ref="CC95:CC97"/>
    <mergeCell ref="CD95:CD97"/>
    <mergeCell ref="CE95:CE97"/>
    <mergeCell ref="CC98:CC100"/>
    <mergeCell ref="CE98:CE100"/>
    <mergeCell ref="CF98:CF100"/>
    <mergeCell ref="CK98:CK100"/>
    <mergeCell ref="CO98:CO100"/>
    <mergeCell ref="CQ98:CQ100"/>
    <mergeCell ref="CT98:CT100"/>
    <mergeCell ref="CA98:CA100"/>
    <mergeCell ref="CB98:CB100"/>
    <mergeCell ref="CD98:CD100"/>
    <mergeCell ref="CU95:CU97"/>
    <mergeCell ref="CV95:CV97"/>
    <mergeCell ref="CW95:CW97"/>
    <mergeCell ref="CX95:CX97"/>
    <mergeCell ref="BU95:BU97"/>
    <mergeCell ref="BV95:BV97"/>
    <mergeCell ref="BP98:BP100"/>
    <mergeCell ref="BR98:BR100"/>
    <mergeCell ref="BS98:BS100"/>
    <mergeCell ref="BT98:BT100"/>
    <mergeCell ref="BU98:BU100"/>
    <mergeCell ref="BV98:BV100"/>
    <mergeCell ref="AY98:AY100"/>
    <mergeCell ref="AZ98:AZ100"/>
    <mergeCell ref="BD95:BD97"/>
    <mergeCell ref="BE95:BE97"/>
    <mergeCell ref="BF95:BF97"/>
    <mergeCell ref="BG95:BG97"/>
    <mergeCell ref="BI95:BI97"/>
    <mergeCell ref="BJ95:BJ97"/>
    <mergeCell ref="BB98:BB100"/>
    <mergeCell ref="BC98:BC100"/>
    <mergeCell ref="BD98:BD100"/>
    <mergeCell ref="BE98:BE100"/>
    <mergeCell ref="BF98:BF100"/>
    <mergeCell ref="BG98:BG100"/>
    <mergeCell ref="BH98:BH100"/>
    <mergeCell ref="BI98:BI100"/>
    <mergeCell ref="BJ98:BJ100"/>
    <mergeCell ref="AW98:AW100"/>
    <mergeCell ref="AX98:AX100"/>
    <mergeCell ref="CU89:CU91"/>
    <mergeCell ref="CV89:CV91"/>
    <mergeCell ref="CY89:CY91"/>
    <mergeCell ref="E98:E100"/>
    <mergeCell ref="F98:F100"/>
    <mergeCell ref="F95:F97"/>
    <mergeCell ref="K98:K100"/>
    <mergeCell ref="M98:M100"/>
    <mergeCell ref="N98:N100"/>
    <mergeCell ref="P98:P100"/>
    <mergeCell ref="W95:W97"/>
    <mergeCell ref="W98:W100"/>
    <mergeCell ref="X98:X100"/>
    <mergeCell ref="Y98:Y100"/>
    <mergeCell ref="Y95:Y97"/>
    <mergeCell ref="AA98:AA100"/>
    <mergeCell ref="AB98:AB100"/>
    <mergeCell ref="AC98:AC100"/>
    <mergeCell ref="AD98:AD100"/>
    <mergeCell ref="AE98:AE100"/>
    <mergeCell ref="AF98:AF100"/>
    <mergeCell ref="AG98:AG100"/>
    <mergeCell ref="AB95:AB97"/>
    <mergeCell ref="AE95:AE97"/>
    <mergeCell ref="BV89:BV91"/>
    <mergeCell ref="BW89:BW91"/>
    <mergeCell ref="BX89:BX91"/>
    <mergeCell ref="BY89:BY91"/>
    <mergeCell ref="BZ89:BZ91"/>
    <mergeCell ref="BP95:BP97"/>
    <mergeCell ref="CA89:CA91"/>
    <mergeCell ref="CF89:CF91"/>
    <mergeCell ref="CG89:CG91"/>
    <mergeCell ref="CQ89:CQ91"/>
    <mergeCell ref="BM89:BM91"/>
    <mergeCell ref="BO89:BO91"/>
    <mergeCell ref="BP86:BP88"/>
    <mergeCell ref="BQ86:BQ88"/>
    <mergeCell ref="BP89:BP91"/>
    <mergeCell ref="BR89:BR91"/>
    <mergeCell ref="BS86:BS88"/>
    <mergeCell ref="BT86:BT88"/>
    <mergeCell ref="BU86:BU88"/>
    <mergeCell ref="BT89:BT91"/>
    <mergeCell ref="BU89:BU91"/>
    <mergeCell ref="BB89:BB91"/>
    <mergeCell ref="BC89:BC91"/>
    <mergeCell ref="BE89:BE91"/>
    <mergeCell ref="BF89:BF91"/>
    <mergeCell ref="BG89:BG91"/>
    <mergeCell ref="BH89:BH91"/>
    <mergeCell ref="BI89:BI91"/>
    <mergeCell ref="BJ89:BJ91"/>
    <mergeCell ref="BH86:BH88"/>
    <mergeCell ref="CB89:CB91"/>
    <mergeCell ref="CC89:CC91"/>
    <mergeCell ref="CD89:CD91"/>
    <mergeCell ref="CE89:CE91"/>
    <mergeCell ref="CI89:CI91"/>
    <mergeCell ref="CO89:CO91"/>
    <mergeCell ref="CP89:CP91"/>
    <mergeCell ref="BS89:BS91"/>
    <mergeCell ref="CW80:CW82"/>
    <mergeCell ref="CX80:CX82"/>
    <mergeCell ref="CY80:CY82"/>
    <mergeCell ref="CA80:CA82"/>
    <mergeCell ref="AB86:AB88"/>
    <mergeCell ref="AC86:AC88"/>
    <mergeCell ref="AB89:AB91"/>
    <mergeCell ref="AC89:AC91"/>
    <mergeCell ref="AD89:AD91"/>
    <mergeCell ref="AE89:AE91"/>
    <mergeCell ref="AF89:AF91"/>
    <mergeCell ref="AG89:AG91"/>
    <mergeCell ref="AH89:AH91"/>
    <mergeCell ref="N89:N91"/>
    <mergeCell ref="O89:O91"/>
    <mergeCell ref="O86:O88"/>
    <mergeCell ref="S89:S91"/>
    <mergeCell ref="V89:V91"/>
    <mergeCell ref="X89:X91"/>
    <mergeCell ref="Y89:Y91"/>
    <mergeCell ref="Z89:Z91"/>
    <mergeCell ref="Y86:Y88"/>
    <mergeCell ref="AU89:AU91"/>
    <mergeCell ref="AP86:AP88"/>
    <mergeCell ref="AR86:AR88"/>
    <mergeCell ref="AS86:AS88"/>
    <mergeCell ref="AU86:AU88"/>
    <mergeCell ref="AV86:AV88"/>
    <mergeCell ref="AX86:AX88"/>
    <mergeCell ref="AY86:AY88"/>
    <mergeCell ref="AZ86:AZ88"/>
    <mergeCell ref="AX89:AX91"/>
    <mergeCell ref="BW80:BW82"/>
    <mergeCell ref="BX80:BX82"/>
    <mergeCell ref="BY80:BY82"/>
    <mergeCell ref="BZ80:BZ82"/>
    <mergeCell ref="D86:D88"/>
    <mergeCell ref="E86:E88"/>
    <mergeCell ref="F86:F88"/>
    <mergeCell ref="G86:G88"/>
    <mergeCell ref="E89:E91"/>
    <mergeCell ref="F89:F91"/>
    <mergeCell ref="G89:G91"/>
    <mergeCell ref="H89:H91"/>
    <mergeCell ref="I89:I91"/>
    <mergeCell ref="CY77:CY79"/>
    <mergeCell ref="CE80:CE82"/>
    <mergeCell ref="CF80:CF82"/>
    <mergeCell ref="CG80:CG82"/>
    <mergeCell ref="CH80:CH82"/>
    <mergeCell ref="CI80:CI82"/>
    <mergeCell ref="CJ80:CJ82"/>
    <mergeCell ref="CK80:CK82"/>
    <mergeCell ref="CL80:CL82"/>
    <mergeCell ref="CM80:CM82"/>
    <mergeCell ref="CN80:CN82"/>
    <mergeCell ref="CO80:CO82"/>
    <mergeCell ref="CP80:CP82"/>
    <mergeCell ref="CQ80:CQ82"/>
    <mergeCell ref="CR80:CR82"/>
    <mergeCell ref="CS80:CS82"/>
    <mergeCell ref="CT80:CT82"/>
    <mergeCell ref="CU80:CU82"/>
    <mergeCell ref="CV80:CV82"/>
    <mergeCell ref="BP80:BP82"/>
    <mergeCell ref="BQ80:BQ82"/>
    <mergeCell ref="AY80:AY82"/>
    <mergeCell ref="AZ80:AZ82"/>
    <mergeCell ref="BA80:BA82"/>
    <mergeCell ref="BB80:BB82"/>
    <mergeCell ref="BC80:BC82"/>
    <mergeCell ref="BD80:BD82"/>
    <mergeCell ref="BE80:BE82"/>
    <mergeCell ref="BF77:BF79"/>
    <mergeCell ref="BG77:BG79"/>
    <mergeCell ref="BG80:BG82"/>
    <mergeCell ref="CB80:CB82"/>
    <mergeCell ref="CC80:CC82"/>
    <mergeCell ref="BM77:BM79"/>
    <mergeCell ref="BN77:BN79"/>
    <mergeCell ref="BO77:BO79"/>
    <mergeCell ref="BP77:BP79"/>
    <mergeCell ref="BQ77:BQ79"/>
    <mergeCell ref="BS77:BS79"/>
    <mergeCell ref="BT77:BT79"/>
    <mergeCell ref="BX77:BX79"/>
    <mergeCell ref="BY77:BY79"/>
    <mergeCell ref="BZ77:BZ79"/>
    <mergeCell ref="CA77:CA79"/>
    <mergeCell ref="CB77:CB79"/>
    <mergeCell ref="CC77:CC79"/>
    <mergeCell ref="BR80:BR82"/>
    <mergeCell ref="BS80:BS82"/>
    <mergeCell ref="BT80:BT82"/>
    <mergeCell ref="BU80:BU82"/>
    <mergeCell ref="BV80:BV82"/>
    <mergeCell ref="AT80:AT82"/>
    <mergeCell ref="AX80:AX82"/>
    <mergeCell ref="CW71:CW73"/>
    <mergeCell ref="CX71:CX73"/>
    <mergeCell ref="CY71:CY73"/>
    <mergeCell ref="D80:D82"/>
    <mergeCell ref="E80:E82"/>
    <mergeCell ref="F80:F82"/>
    <mergeCell ref="H80:H82"/>
    <mergeCell ref="I80:I82"/>
    <mergeCell ref="J80:J82"/>
    <mergeCell ref="K80:K82"/>
    <mergeCell ref="L80:L82"/>
    <mergeCell ref="M80:M82"/>
    <mergeCell ref="N80:N82"/>
    <mergeCell ref="O80:O82"/>
    <mergeCell ref="P80:P82"/>
    <mergeCell ref="R80:R82"/>
    <mergeCell ref="S80:S82"/>
    <mergeCell ref="U80:U82"/>
    <mergeCell ref="V80:V82"/>
    <mergeCell ref="X80:X82"/>
    <mergeCell ref="AC80:AC82"/>
    <mergeCell ref="AD80:AD82"/>
    <mergeCell ref="AE80:AE82"/>
    <mergeCell ref="BH80:BH82"/>
    <mergeCell ref="BI80:BI82"/>
    <mergeCell ref="BK80:BK82"/>
    <mergeCell ref="BL80:BL82"/>
    <mergeCell ref="BM80:BM82"/>
    <mergeCell ref="BN80:BN82"/>
    <mergeCell ref="BO80:BO82"/>
    <mergeCell ref="AD77:AD79"/>
    <mergeCell ref="CG71:CG73"/>
    <mergeCell ref="CH71:CH73"/>
    <mergeCell ref="CI71:CI73"/>
    <mergeCell ref="CJ71:CJ73"/>
    <mergeCell ref="CK71:CK73"/>
    <mergeCell ref="CL71:CL73"/>
    <mergeCell ref="CN71:CN73"/>
    <mergeCell ref="CU71:CU73"/>
    <mergeCell ref="CV71:CV73"/>
    <mergeCell ref="BS71:BS73"/>
    <mergeCell ref="BV71:BV73"/>
    <mergeCell ref="BX71:BX73"/>
    <mergeCell ref="BZ71:BZ73"/>
    <mergeCell ref="CA71:CA73"/>
    <mergeCell ref="CB71:CB73"/>
    <mergeCell ref="CC71:CC73"/>
    <mergeCell ref="CE71:CE73"/>
    <mergeCell ref="CF71:CF73"/>
    <mergeCell ref="CD71:CD73"/>
    <mergeCell ref="CM71:CM73"/>
    <mergeCell ref="CO71:CO73"/>
    <mergeCell ref="CP71:CP73"/>
    <mergeCell ref="CQ71:CQ73"/>
    <mergeCell ref="CR71:CR73"/>
    <mergeCell ref="CS71:CS73"/>
    <mergeCell ref="CT71:CT73"/>
    <mergeCell ref="AZ71:AZ73"/>
    <mergeCell ref="BA71:BA73"/>
    <mergeCell ref="BI71:BI73"/>
    <mergeCell ref="BO71:BO73"/>
    <mergeCell ref="BT71:BT73"/>
    <mergeCell ref="CU68:CU70"/>
    <mergeCell ref="CV68:CV70"/>
    <mergeCell ref="CW68:CW70"/>
    <mergeCell ref="CX68:CX70"/>
    <mergeCell ref="CY68:CY70"/>
    <mergeCell ref="D71:D73"/>
    <mergeCell ref="G71:G73"/>
    <mergeCell ref="H71:H73"/>
    <mergeCell ref="U71:U73"/>
    <mergeCell ref="V71:V73"/>
    <mergeCell ref="W71:W73"/>
    <mergeCell ref="X71:X73"/>
    <mergeCell ref="Y71:Y73"/>
    <mergeCell ref="Z71:Z73"/>
    <mergeCell ref="AC71:AC73"/>
    <mergeCell ref="AF71:AF73"/>
    <mergeCell ref="AG71:AG73"/>
    <mergeCell ref="AK71:AK73"/>
    <mergeCell ref="AL71:AL73"/>
    <mergeCell ref="AM71:AM73"/>
    <mergeCell ref="AN71:AN73"/>
    <mergeCell ref="AO71:AO73"/>
    <mergeCell ref="AP71:AP73"/>
    <mergeCell ref="AQ71:AQ73"/>
    <mergeCell ref="CJ68:CJ70"/>
    <mergeCell ref="CK68:CK70"/>
    <mergeCell ref="CN68:CN70"/>
    <mergeCell ref="CO68:CO70"/>
    <mergeCell ref="CP68:CP70"/>
    <mergeCell ref="CQ68:CQ70"/>
    <mergeCell ref="CR68:CR70"/>
    <mergeCell ref="CS68:CS70"/>
    <mergeCell ref="CT68:CT70"/>
    <mergeCell ref="CU62:CU64"/>
    <mergeCell ref="CV62:CV64"/>
    <mergeCell ref="CW62:CW64"/>
    <mergeCell ref="CX62:CX64"/>
    <mergeCell ref="CY62:CY64"/>
    <mergeCell ref="AJ68:AJ70"/>
    <mergeCell ref="AK68:AK70"/>
    <mergeCell ref="AL68:AL70"/>
    <mergeCell ref="AO68:AO70"/>
    <mergeCell ref="AQ68:AQ70"/>
    <mergeCell ref="AR68:AR70"/>
    <mergeCell ref="AS68:AS70"/>
    <mergeCell ref="AT68:AT70"/>
    <mergeCell ref="AU68:AU70"/>
    <mergeCell ref="AV68:AV70"/>
    <mergeCell ref="AW68:AW70"/>
    <mergeCell ref="AX68:AX70"/>
    <mergeCell ref="BG68:BG70"/>
    <mergeCell ref="BL68:BL70"/>
    <mergeCell ref="BM68:BM70"/>
    <mergeCell ref="BN68:BN70"/>
    <mergeCell ref="BO68:BO70"/>
    <mergeCell ref="BP68:BP70"/>
    <mergeCell ref="BV68:BV70"/>
    <mergeCell ref="CI62:CI64"/>
    <mergeCell ref="CL62:CL64"/>
    <mergeCell ref="CM62:CM64"/>
    <mergeCell ref="CN62:CN64"/>
    <mergeCell ref="CP62:CP64"/>
    <mergeCell ref="CQ62:CQ64"/>
    <mergeCell ref="BQ62:BQ64"/>
    <mergeCell ref="CS59:CS61"/>
    <mergeCell ref="CS62:CS64"/>
    <mergeCell ref="CT62:CT64"/>
    <mergeCell ref="CG59:CG61"/>
    <mergeCell ref="CH59:CH61"/>
    <mergeCell ref="BS62:BS64"/>
    <mergeCell ref="BT62:BT64"/>
    <mergeCell ref="BU62:BU64"/>
    <mergeCell ref="BW62:BW64"/>
    <mergeCell ref="BY62:BY64"/>
    <mergeCell ref="BZ62:BZ64"/>
    <mergeCell ref="CA62:CA64"/>
    <mergeCell ref="CB62:CB64"/>
    <mergeCell ref="CC62:CC64"/>
    <mergeCell ref="CD62:CD64"/>
    <mergeCell ref="CF62:CF64"/>
    <mergeCell ref="CG62:CG64"/>
    <mergeCell ref="CH62:CH64"/>
    <mergeCell ref="BN59:BN61"/>
    <mergeCell ref="BO59:BO61"/>
    <mergeCell ref="BP59:BP61"/>
    <mergeCell ref="BQ59:BQ61"/>
    <mergeCell ref="BZ59:BZ61"/>
    <mergeCell ref="CD59:CD61"/>
    <mergeCell ref="CE59:CE61"/>
    <mergeCell ref="CF59:CF61"/>
    <mergeCell ref="BH59:BH61"/>
    <mergeCell ref="BI59:BI61"/>
    <mergeCell ref="BJ59:BJ61"/>
    <mergeCell ref="BH62:BH64"/>
    <mergeCell ref="BJ62:BJ64"/>
    <mergeCell ref="BM62:BM64"/>
    <mergeCell ref="BN62:BN64"/>
    <mergeCell ref="BO62:BO64"/>
    <mergeCell ref="BP62:BP64"/>
    <mergeCell ref="BA62:BA64"/>
    <mergeCell ref="BB62:BB64"/>
    <mergeCell ref="BC62:BC64"/>
    <mergeCell ref="BD62:BD64"/>
    <mergeCell ref="BE62:BE64"/>
    <mergeCell ref="BB59:BB61"/>
    <mergeCell ref="BE59:BE61"/>
    <mergeCell ref="BF59:BF61"/>
    <mergeCell ref="BG59:BG61"/>
    <mergeCell ref="AS59:AS61"/>
    <mergeCell ref="AT59:AT61"/>
    <mergeCell ref="AU59:AU61"/>
    <mergeCell ref="AV59:AV61"/>
    <mergeCell ref="AW59:AW61"/>
    <mergeCell ref="AX59:AX61"/>
    <mergeCell ref="AY59:AY61"/>
    <mergeCell ref="AZ59:AZ61"/>
    <mergeCell ref="AR62:AR64"/>
    <mergeCell ref="AS62:AS64"/>
    <mergeCell ref="AT62:AT64"/>
    <mergeCell ref="AU62:AU64"/>
    <mergeCell ref="AV62:AV64"/>
    <mergeCell ref="AW62:AW64"/>
    <mergeCell ref="AX62:AX64"/>
    <mergeCell ref="AY62:AY64"/>
    <mergeCell ref="AZ62:AZ64"/>
    <mergeCell ref="AJ59:AJ61"/>
    <mergeCell ref="AK59:AK61"/>
    <mergeCell ref="AL59:AL61"/>
    <mergeCell ref="AM59:AM61"/>
    <mergeCell ref="AN59:AN61"/>
    <mergeCell ref="AO59:AO61"/>
    <mergeCell ref="AP59:AP61"/>
    <mergeCell ref="AA62:AA64"/>
    <mergeCell ref="AB62:AB64"/>
    <mergeCell ref="AC62:AC64"/>
    <mergeCell ref="AD62:AD64"/>
    <mergeCell ref="AE62:AE64"/>
    <mergeCell ref="AF62:AF64"/>
    <mergeCell ref="AG62:AG64"/>
    <mergeCell ref="AH62:AH64"/>
    <mergeCell ref="AI62:AI64"/>
    <mergeCell ref="AJ62:AJ64"/>
    <mergeCell ref="AL62:AL64"/>
    <mergeCell ref="AM62:AM64"/>
    <mergeCell ref="AN62:AN64"/>
    <mergeCell ref="AO62:AO64"/>
    <mergeCell ref="AP62:AP64"/>
    <mergeCell ref="Z59:Z61"/>
    <mergeCell ref="AB59:AB61"/>
    <mergeCell ref="AC59:AC61"/>
    <mergeCell ref="AD59:AD61"/>
    <mergeCell ref="AE59:AE61"/>
    <mergeCell ref="AF59:AF61"/>
    <mergeCell ref="AG59:AG61"/>
    <mergeCell ref="AH59:AH61"/>
    <mergeCell ref="AI59:AI61"/>
    <mergeCell ref="R62:R64"/>
    <mergeCell ref="S62:S64"/>
    <mergeCell ref="T62:T64"/>
    <mergeCell ref="U62:U64"/>
    <mergeCell ref="V62:V64"/>
    <mergeCell ref="W62:W64"/>
    <mergeCell ref="X62:X64"/>
    <mergeCell ref="Y62:Y64"/>
    <mergeCell ref="T59:T61"/>
    <mergeCell ref="U59:U61"/>
    <mergeCell ref="V59:V61"/>
    <mergeCell ref="W59:W61"/>
    <mergeCell ref="X59:X61"/>
    <mergeCell ref="Y59:Y61"/>
    <mergeCell ref="M59:M61"/>
    <mergeCell ref="N59:N61"/>
    <mergeCell ref="O59:O61"/>
    <mergeCell ref="P59:P61"/>
    <mergeCell ref="Q59:Q61"/>
    <mergeCell ref="E62:E64"/>
    <mergeCell ref="F62:F64"/>
    <mergeCell ref="G62:G64"/>
    <mergeCell ref="H62:H64"/>
    <mergeCell ref="I62:I64"/>
    <mergeCell ref="J62:J64"/>
    <mergeCell ref="K62:K64"/>
    <mergeCell ref="L62:L64"/>
    <mergeCell ref="M62:M64"/>
    <mergeCell ref="N62:N64"/>
    <mergeCell ref="O62:O64"/>
    <mergeCell ref="P62:P64"/>
    <mergeCell ref="Q62:Q64"/>
    <mergeCell ref="D59:D61"/>
    <mergeCell ref="E59:E61"/>
    <mergeCell ref="F59:F61"/>
    <mergeCell ref="G59:G61"/>
    <mergeCell ref="H59:H61"/>
    <mergeCell ref="I59:I61"/>
    <mergeCell ref="J59:J61"/>
    <mergeCell ref="K59:K61"/>
    <mergeCell ref="L59:L61"/>
    <mergeCell ref="CL53:CL55"/>
    <mergeCell ref="CM53:CM55"/>
    <mergeCell ref="CN53:CN55"/>
    <mergeCell ref="CQ53:CQ55"/>
    <mergeCell ref="CS53:CS55"/>
    <mergeCell ref="CT53:CT55"/>
    <mergeCell ref="CU53:CU55"/>
    <mergeCell ref="CX53:CX55"/>
    <mergeCell ref="AY53:AY55"/>
    <mergeCell ref="AZ53:AZ55"/>
    <mergeCell ref="BB53:BB55"/>
    <mergeCell ref="BG53:BG55"/>
    <mergeCell ref="BH53:BH55"/>
    <mergeCell ref="BI53:BI55"/>
    <mergeCell ref="BJ53:BJ55"/>
    <mergeCell ref="BK53:BK55"/>
    <mergeCell ref="BL53:BL55"/>
    <mergeCell ref="E53:E55"/>
    <mergeCell ref="F53:F55"/>
    <mergeCell ref="G53:G55"/>
    <mergeCell ref="K53:K55"/>
    <mergeCell ref="AO53:AO55"/>
    <mergeCell ref="AP53:AP55"/>
    <mergeCell ref="BD53:BD55"/>
    <mergeCell ref="BZ53:BZ55"/>
    <mergeCell ref="AN53:AN55"/>
    <mergeCell ref="AQ53:AQ55"/>
    <mergeCell ref="AS53:AS55"/>
    <mergeCell ref="AV53:AV55"/>
    <mergeCell ref="AW53:AW55"/>
    <mergeCell ref="J53:J55"/>
    <mergeCell ref="CY53:CY55"/>
    <mergeCell ref="BX53:BX55"/>
    <mergeCell ref="BY53:BY55"/>
    <mergeCell ref="CC53:CC55"/>
    <mergeCell ref="CD53:CD55"/>
    <mergeCell ref="CE53:CE55"/>
    <mergeCell ref="CF53:CF55"/>
    <mergeCell ref="CG53:CG55"/>
    <mergeCell ref="CH53:CH55"/>
    <mergeCell ref="CI53:CI55"/>
    <mergeCell ref="BN53:BN55"/>
    <mergeCell ref="BO53:BO55"/>
    <mergeCell ref="BP53:BP55"/>
    <mergeCell ref="BQ53:BQ55"/>
    <mergeCell ref="BR53:BR55"/>
    <mergeCell ref="BS53:BS55"/>
    <mergeCell ref="BU53:BU55"/>
    <mergeCell ref="BV53:BV55"/>
    <mergeCell ref="BW53:BW55"/>
    <mergeCell ref="CG44:CG46"/>
    <mergeCell ref="CH44:CH46"/>
    <mergeCell ref="CI44:CI46"/>
    <mergeCell ref="CJ44:CJ46"/>
    <mergeCell ref="CK44:CK46"/>
    <mergeCell ref="CL44:CL46"/>
    <mergeCell ref="CM44:CM46"/>
    <mergeCell ref="CO44:CO46"/>
    <mergeCell ref="CV50:CV52"/>
    <mergeCell ref="CX50:CX52"/>
    <mergeCell ref="CY50:CY52"/>
    <mergeCell ref="H53:H55"/>
    <mergeCell ref="I53:I55"/>
    <mergeCell ref="L53:L55"/>
    <mergeCell ref="M53:M55"/>
    <mergeCell ref="N53:N55"/>
    <mergeCell ref="P53:P55"/>
    <mergeCell ref="Q53:Q55"/>
    <mergeCell ref="R53:R55"/>
    <mergeCell ref="S53:S55"/>
    <mergeCell ref="T53:T55"/>
    <mergeCell ref="U53:U55"/>
    <mergeCell ref="V53:V55"/>
    <mergeCell ref="W53:W55"/>
    <mergeCell ref="X53:X55"/>
    <mergeCell ref="Y53:Y55"/>
    <mergeCell ref="Z53:Z55"/>
    <mergeCell ref="AA53:AA55"/>
    <mergeCell ref="AB53:AB55"/>
    <mergeCell ref="AC53:AC55"/>
    <mergeCell ref="AD53:AD55"/>
    <mergeCell ref="AE53:AE55"/>
    <mergeCell ref="BZ44:BZ46"/>
    <mergeCell ref="CA44:CA46"/>
    <mergeCell ref="CB44:CB46"/>
    <mergeCell ref="CC44:CC46"/>
    <mergeCell ref="CF44:CF46"/>
    <mergeCell ref="AZ44:AZ46"/>
    <mergeCell ref="BA44:BA46"/>
    <mergeCell ref="BB44:BB46"/>
    <mergeCell ref="BC44:BC46"/>
    <mergeCell ref="BM44:BM46"/>
    <mergeCell ref="BO44:BO46"/>
    <mergeCell ref="BS44:BS46"/>
    <mergeCell ref="BT44:BT46"/>
    <mergeCell ref="BU44:BU46"/>
    <mergeCell ref="CR44:CR46"/>
    <mergeCell ref="CS44:CS46"/>
    <mergeCell ref="L50:L52"/>
    <mergeCell ref="Q50:Q52"/>
    <mergeCell ref="R50:R52"/>
    <mergeCell ref="S50:S52"/>
    <mergeCell ref="T50:T52"/>
    <mergeCell ref="AC50:AC52"/>
    <mergeCell ref="AH50:AH52"/>
    <mergeCell ref="AI50:AI52"/>
    <mergeCell ref="AJ50:AJ52"/>
    <mergeCell ref="AS50:AS52"/>
    <mergeCell ref="AZ50:AZ52"/>
    <mergeCell ref="BA50:BA52"/>
    <mergeCell ref="BB50:BB52"/>
    <mergeCell ref="BC50:BC52"/>
    <mergeCell ref="BE50:BE52"/>
    <mergeCell ref="BF50:BF52"/>
    <mergeCell ref="AQ44:AQ46"/>
    <mergeCell ref="AR44:AR46"/>
    <mergeCell ref="AS44:AS46"/>
    <mergeCell ref="AT44:AT46"/>
    <mergeCell ref="AU44:AU46"/>
    <mergeCell ref="AV44:AV46"/>
    <mergeCell ref="AW44:AW46"/>
    <mergeCell ref="AX44:AX46"/>
    <mergeCell ref="AY44:AY46"/>
    <mergeCell ref="AH44:AH46"/>
    <mergeCell ref="AI44:AI46"/>
    <mergeCell ref="AJ44:AJ46"/>
    <mergeCell ref="AK44:AK46"/>
    <mergeCell ref="AL44:AL46"/>
    <mergeCell ref="AM44:AM46"/>
    <mergeCell ref="AN44:AN46"/>
    <mergeCell ref="AO44:AO46"/>
    <mergeCell ref="AP44:AP46"/>
    <mergeCell ref="Z44:Z46"/>
    <mergeCell ref="AA44:AA46"/>
    <mergeCell ref="AB44:AB46"/>
    <mergeCell ref="AC44:AC46"/>
    <mergeCell ref="AD44:AD46"/>
    <mergeCell ref="AE44:AE46"/>
    <mergeCell ref="AF44:AF46"/>
    <mergeCell ref="AG44:AG46"/>
    <mergeCell ref="N44:N46"/>
    <mergeCell ref="O44:O46"/>
    <mergeCell ref="P44:P46"/>
    <mergeCell ref="Q44:Q46"/>
    <mergeCell ref="R44:R46"/>
    <mergeCell ref="S44:S46"/>
    <mergeCell ref="T44:T46"/>
    <mergeCell ref="V44:V46"/>
    <mergeCell ref="W44:W46"/>
    <mergeCell ref="L41:L43"/>
    <mergeCell ref="D44:D46"/>
    <mergeCell ref="F44:F46"/>
    <mergeCell ref="G44:G46"/>
    <mergeCell ref="H44:H46"/>
    <mergeCell ref="I44:I46"/>
    <mergeCell ref="J44:J46"/>
    <mergeCell ref="K44:K46"/>
    <mergeCell ref="M44:M46"/>
    <mergeCell ref="Z41:Z43"/>
    <mergeCell ref="AA41:AA43"/>
    <mergeCell ref="V41:V43"/>
    <mergeCell ref="W41:W43"/>
    <mergeCell ref="X41:X43"/>
    <mergeCell ref="N41:N43"/>
    <mergeCell ref="O41:O43"/>
    <mergeCell ref="P41:P43"/>
    <mergeCell ref="Q41:Q43"/>
    <mergeCell ref="R41:R43"/>
    <mergeCell ref="S41:S43"/>
    <mergeCell ref="T41:T43"/>
    <mergeCell ref="D41:D43"/>
    <mergeCell ref="E41:E43"/>
    <mergeCell ref="F41:F43"/>
    <mergeCell ref="G41:G43"/>
    <mergeCell ref="H41:H43"/>
    <mergeCell ref="I41:I43"/>
    <mergeCell ref="J41:J43"/>
    <mergeCell ref="K41:K43"/>
    <mergeCell ref="M41:M43"/>
    <mergeCell ref="U41:U43"/>
    <mergeCell ref="X44:X46"/>
    <mergeCell ref="AZ41:AZ43"/>
    <mergeCell ref="BA41:BA43"/>
    <mergeCell ref="BB41:BB43"/>
    <mergeCell ref="AN41:AN43"/>
    <mergeCell ref="AO41:AO43"/>
    <mergeCell ref="AC41:AC43"/>
    <mergeCell ref="AD41:AD43"/>
    <mergeCell ref="AE41:AE43"/>
    <mergeCell ref="AF41:AF43"/>
    <mergeCell ref="AG41:AG43"/>
    <mergeCell ref="AH41:AH43"/>
    <mergeCell ref="AI41:AI43"/>
    <mergeCell ref="AJ41:AJ43"/>
    <mergeCell ref="AK41:AK43"/>
    <mergeCell ref="AL41:AL43"/>
    <mergeCell ref="AQ41:AQ43"/>
    <mergeCell ref="AR41:AR43"/>
    <mergeCell ref="AS41:AS43"/>
    <mergeCell ref="AT41:AT43"/>
    <mergeCell ref="AU41:AU43"/>
    <mergeCell ref="AV41:AV43"/>
    <mergeCell ref="AW41:AW43"/>
    <mergeCell ref="AX41:AX43"/>
    <mergeCell ref="AY41:AY43"/>
    <mergeCell ref="AP41:AP43"/>
    <mergeCell ref="CW32:CW34"/>
    <mergeCell ref="CR41:CR43"/>
    <mergeCell ref="CY35:CY37"/>
    <mergeCell ref="CL41:CL43"/>
    <mergeCell ref="CF41:CF43"/>
    <mergeCell ref="BZ41:BZ43"/>
    <mergeCell ref="CA41:CA43"/>
    <mergeCell ref="CB41:CB43"/>
    <mergeCell ref="CG35:CG37"/>
    <mergeCell ref="CH35:CH37"/>
    <mergeCell ref="CI35:CI37"/>
    <mergeCell ref="CK35:CK37"/>
    <mergeCell ref="CL35:CL37"/>
    <mergeCell ref="CM35:CM37"/>
    <mergeCell ref="CN35:CN37"/>
    <mergeCell ref="CO35:CO37"/>
    <mergeCell ref="CP35:CP37"/>
    <mergeCell ref="CV32:CV34"/>
    <mergeCell ref="CX32:CX34"/>
    <mergeCell ref="CY32:CY34"/>
    <mergeCell ref="BB35:BB37"/>
    <mergeCell ref="BD35:BD37"/>
    <mergeCell ref="BE35:BE37"/>
    <mergeCell ref="BF35:BF37"/>
    <mergeCell ref="BG35:BG37"/>
    <mergeCell ref="BH35:BH37"/>
    <mergeCell ref="BL32:BL34"/>
    <mergeCell ref="BN32:BN34"/>
    <mergeCell ref="BO32:BO34"/>
    <mergeCell ref="BM35:BM37"/>
    <mergeCell ref="BN35:BN37"/>
    <mergeCell ref="BO35:BO37"/>
    <mergeCell ref="BR32:BR34"/>
    <mergeCell ref="BS32:BS34"/>
    <mergeCell ref="BP32:BP34"/>
    <mergeCell ref="BQ32:BQ34"/>
    <mergeCell ref="BB32:BB34"/>
    <mergeCell ref="BC32:BC34"/>
    <mergeCell ref="BD32:BD34"/>
    <mergeCell ref="BE32:BE34"/>
    <mergeCell ref="BA35:BA37"/>
    <mergeCell ref="AI35:AI37"/>
    <mergeCell ref="AJ35:AJ37"/>
    <mergeCell ref="Z32:Z34"/>
    <mergeCell ref="AA32:AA34"/>
    <mergeCell ref="AB32:AB34"/>
    <mergeCell ref="AH32:AH34"/>
    <mergeCell ref="AI32:AI34"/>
    <mergeCell ref="AJ32:AJ34"/>
    <mergeCell ref="AK32:AK34"/>
    <mergeCell ref="AW32:AW34"/>
    <mergeCell ref="AX32:AX34"/>
    <mergeCell ref="AY32:AY34"/>
    <mergeCell ref="AZ32:AZ34"/>
    <mergeCell ref="BA32:BA34"/>
    <mergeCell ref="AM32:AM34"/>
    <mergeCell ref="AN32:AN34"/>
    <mergeCell ref="AO32:AO34"/>
    <mergeCell ref="AP32:AP34"/>
    <mergeCell ref="AQ32:AQ34"/>
    <mergeCell ref="AS32:AS34"/>
    <mergeCell ref="AT32:AT34"/>
    <mergeCell ref="AU32:AU34"/>
    <mergeCell ref="AV32:AV34"/>
    <mergeCell ref="D32:D34"/>
    <mergeCell ref="E32:E34"/>
    <mergeCell ref="G32:G34"/>
    <mergeCell ref="H32:H34"/>
    <mergeCell ref="O32:O34"/>
    <mergeCell ref="P32:P34"/>
    <mergeCell ref="S32:S34"/>
    <mergeCell ref="T32:T34"/>
    <mergeCell ref="W32:W34"/>
    <mergeCell ref="CW134:CW136"/>
    <mergeCell ref="E143:E145"/>
    <mergeCell ref="AQ143:AQ145"/>
    <mergeCell ref="AR143:AR145"/>
    <mergeCell ref="BK143:BK145"/>
    <mergeCell ref="BQ143:BQ145"/>
    <mergeCell ref="CJ143:CJ145"/>
    <mergeCell ref="CQ143:CQ145"/>
    <mergeCell ref="CR143:CR145"/>
    <mergeCell ref="E134:E136"/>
    <mergeCell ref="F134:F136"/>
    <mergeCell ref="G134:G136"/>
    <mergeCell ref="H134:H136"/>
    <mergeCell ref="M134:M136"/>
    <mergeCell ref="N134:N136"/>
    <mergeCell ref="O134:O136"/>
    <mergeCell ref="P134:P136"/>
    <mergeCell ref="Q134:Q136"/>
    <mergeCell ref="R134:R136"/>
    <mergeCell ref="S134:S136"/>
    <mergeCell ref="T134:T136"/>
    <mergeCell ref="U134:U136"/>
    <mergeCell ref="V134:V136"/>
    <mergeCell ref="W134:W136"/>
    <mergeCell ref="BV116:BV118"/>
    <mergeCell ref="O125:O127"/>
    <mergeCell ref="P125:P127"/>
    <mergeCell ref="AM125:AM127"/>
    <mergeCell ref="BQ125:BQ127"/>
    <mergeCell ref="K134:K136"/>
    <mergeCell ref="BZ134:BZ136"/>
    <mergeCell ref="CA134:CA136"/>
    <mergeCell ref="CH134:CH136"/>
    <mergeCell ref="AK116:AK118"/>
    <mergeCell ref="AL116:AL118"/>
    <mergeCell ref="AM116:AM118"/>
    <mergeCell ref="AN116:AN118"/>
    <mergeCell ref="AO116:AO118"/>
    <mergeCell ref="AP116:AP118"/>
    <mergeCell ref="AQ116:AQ118"/>
    <mergeCell ref="BG116:BG118"/>
    <mergeCell ref="BH116:BH118"/>
    <mergeCell ref="S125:S127"/>
    <mergeCell ref="T122:T124"/>
    <mergeCell ref="U125:U127"/>
    <mergeCell ref="V125:V127"/>
    <mergeCell ref="W125:W127"/>
    <mergeCell ref="X125:X127"/>
    <mergeCell ref="CD134:CD136"/>
    <mergeCell ref="CE134:CE136"/>
    <mergeCell ref="CG134:CG136"/>
    <mergeCell ref="AG134:AG136"/>
    <mergeCell ref="AH134:AH136"/>
    <mergeCell ref="AJ134:AJ136"/>
    <mergeCell ref="AK134:AK136"/>
    <mergeCell ref="M71:M73"/>
    <mergeCell ref="N71:N73"/>
    <mergeCell ref="P71:P73"/>
    <mergeCell ref="S71:S73"/>
    <mergeCell ref="AA80:AA82"/>
    <mergeCell ref="M89:M91"/>
    <mergeCell ref="P89:P91"/>
    <mergeCell ref="Q89:Q91"/>
    <mergeCell ref="R89:R91"/>
    <mergeCell ref="AF53:AF55"/>
    <mergeCell ref="AG53:AG55"/>
    <mergeCell ref="AH53:AH55"/>
    <mergeCell ref="AI53:AI55"/>
    <mergeCell ref="AJ53:AJ55"/>
    <mergeCell ref="AK53:AK55"/>
    <mergeCell ref="AL53:AL55"/>
    <mergeCell ref="AM53:AM55"/>
    <mergeCell ref="O53:O55"/>
    <mergeCell ref="Z77:Z79"/>
    <mergeCell ref="AA77:AA79"/>
    <mergeCell ref="AB77:AB79"/>
    <mergeCell ref="AC77:AC79"/>
    <mergeCell ref="AF77:AF79"/>
    <mergeCell ref="AG77:AG79"/>
    <mergeCell ref="AH77:AH79"/>
    <mergeCell ref="AI77:AI79"/>
    <mergeCell ref="AJ77:AJ79"/>
    <mergeCell ref="AE77:AE79"/>
    <mergeCell ref="AE68:AE70"/>
    <mergeCell ref="AF68:AF70"/>
    <mergeCell ref="AG68:AG70"/>
    <mergeCell ref="AH68:AH70"/>
    <mergeCell ref="CY17:CY19"/>
    <mergeCell ref="G26:G28"/>
    <mergeCell ref="H26:H28"/>
    <mergeCell ref="AU35:AU37"/>
    <mergeCell ref="AX35:AX37"/>
    <mergeCell ref="BK35:BK37"/>
    <mergeCell ref="CT35:CT37"/>
    <mergeCell ref="BH44:BH46"/>
    <mergeCell ref="CU44:CU46"/>
    <mergeCell ref="X32:X34"/>
    <mergeCell ref="G35:G37"/>
    <mergeCell ref="H35:H37"/>
    <mergeCell ref="I35:I37"/>
    <mergeCell ref="J35:J37"/>
    <mergeCell ref="K35:K37"/>
    <mergeCell ref="L35:L37"/>
    <mergeCell ref="M35:M37"/>
    <mergeCell ref="N35:N37"/>
    <mergeCell ref="O35:O37"/>
    <mergeCell ref="P35:P37"/>
    <mergeCell ref="Q35:Q37"/>
    <mergeCell ref="R35:R37"/>
    <mergeCell ref="S35:S37"/>
    <mergeCell ref="T35:T37"/>
    <mergeCell ref="CW44:CW46"/>
    <mergeCell ref="CX44:CX46"/>
    <mergeCell ref="CY44:CY46"/>
    <mergeCell ref="CD44:CD46"/>
    <mergeCell ref="CE44:CE46"/>
    <mergeCell ref="CN44:CN46"/>
    <mergeCell ref="CP44:CP46"/>
    <mergeCell ref="CT44:CT46"/>
    <mergeCell ref="CV143:CV145"/>
    <mergeCell ref="CW143:CW145"/>
    <mergeCell ref="CY143:CY145"/>
    <mergeCell ref="G152:G154"/>
    <mergeCell ref="H152:H154"/>
    <mergeCell ref="I152:I154"/>
    <mergeCell ref="J152:J154"/>
    <mergeCell ref="K152:K154"/>
    <mergeCell ref="L152:L154"/>
    <mergeCell ref="N152:N154"/>
    <mergeCell ref="R152:R154"/>
    <mergeCell ref="AD152:AD154"/>
    <mergeCell ref="AF152:AF154"/>
    <mergeCell ref="AM152:AM154"/>
    <mergeCell ref="AV152:AV154"/>
    <mergeCell ref="BF152:BF154"/>
    <mergeCell ref="BI152:BI154"/>
    <mergeCell ref="BJ152:BJ154"/>
    <mergeCell ref="BK152:BK154"/>
    <mergeCell ref="AG152:AG154"/>
    <mergeCell ref="AH152:AH154"/>
    <mergeCell ref="AN152:AN154"/>
    <mergeCell ref="BP152:BP154"/>
    <mergeCell ref="AI143:AI145"/>
    <mergeCell ref="BW143:BW145"/>
    <mergeCell ref="BY143:BY145"/>
    <mergeCell ref="BZ143:BZ145"/>
    <mergeCell ref="CA143:CA145"/>
    <mergeCell ref="CK143:CK145"/>
    <mergeCell ref="CN143:CN145"/>
    <mergeCell ref="CO143:CO145"/>
    <mergeCell ref="CS143:CS145"/>
    <mergeCell ref="CT143:CT145"/>
    <mergeCell ref="CI143:CI145"/>
    <mergeCell ref="CL143:CL145"/>
    <mergeCell ref="CM143:CM145"/>
    <mergeCell ref="CP143:CP145"/>
    <mergeCell ref="CV134:CV136"/>
    <mergeCell ref="CX134:CX136"/>
    <mergeCell ref="CY134:CY136"/>
    <mergeCell ref="D143:D145"/>
    <mergeCell ref="G143:G145"/>
    <mergeCell ref="I143:I145"/>
    <mergeCell ref="K143:K145"/>
    <mergeCell ref="L143:L145"/>
    <mergeCell ref="Q143:Q145"/>
    <mergeCell ref="T143:T145"/>
    <mergeCell ref="U143:U145"/>
    <mergeCell ref="V143:V145"/>
    <mergeCell ref="W143:W145"/>
    <mergeCell ref="AN143:AN145"/>
    <mergeCell ref="AT143:AT145"/>
    <mergeCell ref="AV143:AV145"/>
    <mergeCell ref="AZ143:AZ145"/>
    <mergeCell ref="BA143:BA145"/>
    <mergeCell ref="BD143:BD145"/>
    <mergeCell ref="BG143:BG145"/>
    <mergeCell ref="BH143:BH145"/>
    <mergeCell ref="BI143:BI145"/>
    <mergeCell ref="BJ143:BJ145"/>
    <mergeCell ref="BL143:BL145"/>
    <mergeCell ref="BY134:BY136"/>
    <mergeCell ref="CB134:CB136"/>
    <mergeCell ref="CC134:CC136"/>
    <mergeCell ref="CI134:CI136"/>
    <mergeCell ref="CJ134:CJ136"/>
    <mergeCell ref="CU134:CU136"/>
    <mergeCell ref="CL134:CL136"/>
    <mergeCell ref="CM134:CM136"/>
    <mergeCell ref="CP134:CP136"/>
    <mergeCell ref="CQ134:CQ136"/>
    <mergeCell ref="CF134:CF136"/>
    <mergeCell ref="CK134:CK136"/>
    <mergeCell ref="CN134:CN136"/>
    <mergeCell ref="CO134:CO136"/>
    <mergeCell ref="CR134:CR136"/>
    <mergeCell ref="CS134:CS136"/>
    <mergeCell ref="CT134:CT136"/>
    <mergeCell ref="D134:D136"/>
    <mergeCell ref="I134:I136"/>
    <mergeCell ref="J134:J136"/>
    <mergeCell ref="L134:L136"/>
    <mergeCell ref="AI134:AI136"/>
    <mergeCell ref="AL134:AL136"/>
    <mergeCell ref="AM134:AM136"/>
    <mergeCell ref="AQ134:AQ136"/>
    <mergeCell ref="BT134:BT136"/>
    <mergeCell ref="X134:X136"/>
    <mergeCell ref="Y134:Y136"/>
    <mergeCell ref="Z134:Z136"/>
    <mergeCell ref="AA134:AA136"/>
    <mergeCell ref="AB134:AB136"/>
    <mergeCell ref="AC134:AC136"/>
    <mergeCell ref="AD134:AD136"/>
    <mergeCell ref="AE134:AE136"/>
    <mergeCell ref="AF134:AF136"/>
    <mergeCell ref="AN134:AN136"/>
    <mergeCell ref="AO134:AO136"/>
    <mergeCell ref="BZ125:BZ127"/>
    <mergeCell ref="CD125:CD127"/>
    <mergeCell ref="CG125:CG127"/>
    <mergeCell ref="CK125:CK127"/>
    <mergeCell ref="CM125:CM127"/>
    <mergeCell ref="CN125:CN127"/>
    <mergeCell ref="CO125:CO127"/>
    <mergeCell ref="CQ125:CQ127"/>
    <mergeCell ref="CS125:CS127"/>
    <mergeCell ref="CI125:CI127"/>
    <mergeCell ref="CJ125:CJ127"/>
    <mergeCell ref="CL125:CL127"/>
    <mergeCell ref="CP125:CP127"/>
    <mergeCell ref="CR125:CR127"/>
    <mergeCell ref="BF125:BF127"/>
    <mergeCell ref="BI125:BI127"/>
    <mergeCell ref="BJ125:BJ127"/>
    <mergeCell ref="BL125:BL127"/>
    <mergeCell ref="BM125:BM127"/>
    <mergeCell ref="BN125:BN127"/>
    <mergeCell ref="BO125:BO127"/>
    <mergeCell ref="BR125:BR127"/>
    <mergeCell ref="BT125:BT127"/>
    <mergeCell ref="BG131:BG133"/>
    <mergeCell ref="BH131:BH133"/>
    <mergeCell ref="BI131:BI133"/>
    <mergeCell ref="BJ131:BJ133"/>
    <mergeCell ref="BK131:BK133"/>
    <mergeCell ref="AX131:AX133"/>
    <mergeCell ref="AY131:AY133"/>
    <mergeCell ref="BX116:BX118"/>
    <mergeCell ref="CJ116:CJ118"/>
    <mergeCell ref="CL116:CL118"/>
    <mergeCell ref="CP116:CP118"/>
    <mergeCell ref="CY116:CY118"/>
    <mergeCell ref="H125:H127"/>
    <mergeCell ref="I125:I127"/>
    <mergeCell ref="J125:J127"/>
    <mergeCell ref="L125:L127"/>
    <mergeCell ref="N125:N127"/>
    <mergeCell ref="T125:T127"/>
    <mergeCell ref="Z125:Z127"/>
    <mergeCell ref="AA125:AA127"/>
    <mergeCell ref="AB125:AB127"/>
    <mergeCell ref="AC125:AC127"/>
    <mergeCell ref="AE125:AE127"/>
    <mergeCell ref="AF125:AF127"/>
    <mergeCell ref="AJ125:AJ127"/>
    <mergeCell ref="AK125:AK127"/>
    <mergeCell ref="AN125:AN127"/>
    <mergeCell ref="AU125:AU127"/>
    <mergeCell ref="AZ125:AZ127"/>
    <mergeCell ref="BB125:BB127"/>
    <mergeCell ref="BE125:BE127"/>
    <mergeCell ref="R116:R118"/>
    <mergeCell ref="U116:U118"/>
    <mergeCell ref="Y116:Y118"/>
    <mergeCell ref="Z116:Z118"/>
    <mergeCell ref="AG116:AG118"/>
    <mergeCell ref="AR116:AR118"/>
    <mergeCell ref="BI116:BI118"/>
    <mergeCell ref="BK116:BK118"/>
    <mergeCell ref="BF107:BF109"/>
    <mergeCell ref="BT107:BT109"/>
    <mergeCell ref="CT107:CT109"/>
    <mergeCell ref="H98:H100"/>
    <mergeCell ref="I98:I100"/>
    <mergeCell ref="J98:J100"/>
    <mergeCell ref="Q98:Q100"/>
    <mergeCell ref="AH98:AH100"/>
    <mergeCell ref="AI98:AI100"/>
    <mergeCell ref="AJ98:AJ100"/>
    <mergeCell ref="AM98:AM100"/>
    <mergeCell ref="CW89:CW91"/>
    <mergeCell ref="CX89:CX91"/>
    <mergeCell ref="D98:D100"/>
    <mergeCell ref="G98:G100"/>
    <mergeCell ref="L98:L100"/>
    <mergeCell ref="O98:O100"/>
    <mergeCell ref="R98:R100"/>
    <mergeCell ref="S98:S100"/>
    <mergeCell ref="T98:T100"/>
    <mergeCell ref="U98:U100"/>
    <mergeCell ref="V98:V100"/>
    <mergeCell ref="Z98:Z100"/>
    <mergeCell ref="AK98:AK100"/>
    <mergeCell ref="AL98:AL100"/>
    <mergeCell ref="AS98:AS100"/>
    <mergeCell ref="AV98:AV100"/>
    <mergeCell ref="BA98:BA100"/>
    <mergeCell ref="BK98:BK100"/>
    <mergeCell ref="BL98:BL100"/>
    <mergeCell ref="BO98:BO100"/>
    <mergeCell ref="BQ98:BQ100"/>
    <mergeCell ref="D89:D91"/>
    <mergeCell ref="J89:J91"/>
    <mergeCell ref="K89:K91"/>
    <mergeCell ref="L89:L91"/>
    <mergeCell ref="T89:T91"/>
    <mergeCell ref="U89:U91"/>
    <mergeCell ref="W89:W91"/>
    <mergeCell ref="AA89:AA91"/>
    <mergeCell ref="AI89:AI91"/>
    <mergeCell ref="AJ89:AJ91"/>
    <mergeCell ref="AK89:AK91"/>
    <mergeCell ref="AV89:AV91"/>
    <mergeCell ref="AW89:AW91"/>
    <mergeCell ref="BA89:BA91"/>
    <mergeCell ref="BD89:BD91"/>
    <mergeCell ref="BK89:BK91"/>
    <mergeCell ref="BL89:BL91"/>
    <mergeCell ref="AY89:AY91"/>
    <mergeCell ref="AZ89:AZ91"/>
    <mergeCell ref="AL89:AL91"/>
    <mergeCell ref="AM89:AM91"/>
    <mergeCell ref="AN89:AN91"/>
    <mergeCell ref="AO89:AO91"/>
    <mergeCell ref="AP89:AP91"/>
    <mergeCell ref="AQ89:AQ91"/>
    <mergeCell ref="AR89:AR91"/>
    <mergeCell ref="AS89:AS91"/>
    <mergeCell ref="AT89:AT91"/>
    <mergeCell ref="AH71:AH73"/>
    <mergeCell ref="AI71:AI73"/>
    <mergeCell ref="AJ71:AJ73"/>
    <mergeCell ref="AX71:AX73"/>
    <mergeCell ref="AR71:AR73"/>
    <mergeCell ref="AS71:AS73"/>
    <mergeCell ref="AT71:AT73"/>
    <mergeCell ref="AU71:AU73"/>
    <mergeCell ref="AV71:AV73"/>
    <mergeCell ref="AW71:AW73"/>
    <mergeCell ref="CR89:CR91"/>
    <mergeCell ref="CT89:CT91"/>
    <mergeCell ref="CH89:CH91"/>
    <mergeCell ref="CJ89:CJ91"/>
    <mergeCell ref="CK89:CK91"/>
    <mergeCell ref="CL89:CL91"/>
    <mergeCell ref="CM89:CM91"/>
    <mergeCell ref="CN89:CN91"/>
    <mergeCell ref="CS89:CS91"/>
    <mergeCell ref="AW80:AW82"/>
    <mergeCell ref="BF80:BF82"/>
    <mergeCell ref="BJ80:BJ82"/>
    <mergeCell ref="CD80:CD82"/>
    <mergeCell ref="BN89:BN91"/>
    <mergeCell ref="BQ89:BQ91"/>
    <mergeCell ref="AM80:AM82"/>
    <mergeCell ref="AN80:AN82"/>
    <mergeCell ref="AO80:AO82"/>
    <mergeCell ref="AP80:AP82"/>
    <mergeCell ref="AQ80:AQ82"/>
    <mergeCell ref="AR80:AR82"/>
    <mergeCell ref="AS80:AS82"/>
    <mergeCell ref="BG71:BG73"/>
    <mergeCell ref="BH71:BH73"/>
    <mergeCell ref="BJ71:BJ73"/>
    <mergeCell ref="BK71:BK73"/>
    <mergeCell ref="BL71:BL73"/>
    <mergeCell ref="BM71:BM73"/>
    <mergeCell ref="BN71:BN73"/>
    <mergeCell ref="BP71:BP73"/>
    <mergeCell ref="BQ71:BQ73"/>
    <mergeCell ref="BR71:BR73"/>
    <mergeCell ref="G80:G82"/>
    <mergeCell ref="Q80:Q82"/>
    <mergeCell ref="T80:T82"/>
    <mergeCell ref="W80:W82"/>
    <mergeCell ref="Y80:Y82"/>
    <mergeCell ref="Z80:Z82"/>
    <mergeCell ref="AB80:AB82"/>
    <mergeCell ref="AF80:AF82"/>
    <mergeCell ref="AG80:AG82"/>
    <mergeCell ref="AH80:AH82"/>
    <mergeCell ref="AI80:AI82"/>
    <mergeCell ref="AJ80:AJ82"/>
    <mergeCell ref="AK80:AK82"/>
    <mergeCell ref="AL80:AL82"/>
    <mergeCell ref="AU80:AU82"/>
    <mergeCell ref="AV80:AV82"/>
    <mergeCell ref="AY71:AY73"/>
    <mergeCell ref="T71:T73"/>
    <mergeCell ref="AA71:AA73"/>
    <mergeCell ref="AB71:AB73"/>
    <mergeCell ref="AD71:AD73"/>
    <mergeCell ref="AE71:AE73"/>
    <mergeCell ref="E71:E73"/>
    <mergeCell ref="F71:F73"/>
    <mergeCell ref="I71:I73"/>
    <mergeCell ref="J71:J73"/>
    <mergeCell ref="K71:K73"/>
    <mergeCell ref="L71:L73"/>
    <mergeCell ref="O71:O73"/>
    <mergeCell ref="Q71:Q73"/>
    <mergeCell ref="R71:R73"/>
    <mergeCell ref="CO53:CO55"/>
    <mergeCell ref="CP53:CP55"/>
    <mergeCell ref="CR53:CR55"/>
    <mergeCell ref="CV53:CV55"/>
    <mergeCell ref="CW53:CW55"/>
    <mergeCell ref="D62:D64"/>
    <mergeCell ref="Z62:Z64"/>
    <mergeCell ref="AK62:AK64"/>
    <mergeCell ref="AQ62:AQ64"/>
    <mergeCell ref="BF62:BF64"/>
    <mergeCell ref="BG62:BG64"/>
    <mergeCell ref="BI62:BI64"/>
    <mergeCell ref="BK62:BK64"/>
    <mergeCell ref="BL62:BL64"/>
    <mergeCell ref="BR62:BR64"/>
    <mergeCell ref="BV62:BV64"/>
    <mergeCell ref="BX62:BX64"/>
    <mergeCell ref="CE62:CE64"/>
    <mergeCell ref="CJ62:CJ64"/>
    <mergeCell ref="CK62:CK64"/>
    <mergeCell ref="CO62:CO64"/>
    <mergeCell ref="CR62:CR64"/>
    <mergeCell ref="D53:D55"/>
    <mergeCell ref="AR53:AR55"/>
    <mergeCell ref="AT53:AT55"/>
    <mergeCell ref="AU53:AU55"/>
    <mergeCell ref="AX53:AX55"/>
    <mergeCell ref="BA53:BA55"/>
    <mergeCell ref="BC53:BC55"/>
    <mergeCell ref="BE53:BE55"/>
    <mergeCell ref="BF53:BF55"/>
    <mergeCell ref="BM53:BM55"/>
    <mergeCell ref="BT53:BT55"/>
    <mergeCell ref="CA53:CA55"/>
    <mergeCell ref="CB53:CB55"/>
    <mergeCell ref="CJ53:CJ55"/>
    <mergeCell ref="CK53:CK55"/>
    <mergeCell ref="CW35:CW37"/>
    <mergeCell ref="CX35:CX37"/>
    <mergeCell ref="E44:E46"/>
    <mergeCell ref="L44:L46"/>
    <mergeCell ref="U44:U46"/>
    <mergeCell ref="Y44:Y46"/>
    <mergeCell ref="BD44:BD46"/>
    <mergeCell ref="BE44:BE46"/>
    <mergeCell ref="BF44:BF46"/>
    <mergeCell ref="BG44:BG46"/>
    <mergeCell ref="BI44:BI46"/>
    <mergeCell ref="BJ44:BJ46"/>
    <mergeCell ref="BK44:BK46"/>
    <mergeCell ref="BL44:BL46"/>
    <mergeCell ref="BN44:BN46"/>
    <mergeCell ref="BP44:BP46"/>
    <mergeCell ref="BQ44:BQ46"/>
    <mergeCell ref="BR44:BR46"/>
    <mergeCell ref="CV44:CV46"/>
    <mergeCell ref="BI35:BI37"/>
    <mergeCell ref="BJ35:BJ37"/>
    <mergeCell ref="BL35:BL37"/>
    <mergeCell ref="BU35:BU37"/>
    <mergeCell ref="CF35:CF37"/>
    <mergeCell ref="CJ35:CJ37"/>
    <mergeCell ref="CR35:CR37"/>
    <mergeCell ref="CU35:CU37"/>
    <mergeCell ref="CV35:CV37"/>
    <mergeCell ref="BP35:BP37"/>
    <mergeCell ref="BQ35:BQ37"/>
    <mergeCell ref="BR35:BR37"/>
    <mergeCell ref="BS35:BS37"/>
    <mergeCell ref="BT35:BT37"/>
    <mergeCell ref="BV35:BV37"/>
    <mergeCell ref="BW35:BW37"/>
    <mergeCell ref="BX35:BX37"/>
    <mergeCell ref="BY35:BY37"/>
    <mergeCell ref="BZ35:BZ37"/>
    <mergeCell ref="CA35:CA37"/>
    <mergeCell ref="CB35:CB37"/>
    <mergeCell ref="CC35:CC37"/>
    <mergeCell ref="CD35:CD37"/>
    <mergeCell ref="CE35:CE37"/>
    <mergeCell ref="CQ35:CQ37"/>
    <mergeCell ref="CS35:CS37"/>
    <mergeCell ref="CQ44:CQ46"/>
    <mergeCell ref="BV44:BV46"/>
    <mergeCell ref="BW44:BW46"/>
    <mergeCell ref="BX44:BX46"/>
    <mergeCell ref="BY44:BY46"/>
    <mergeCell ref="D35:D37"/>
    <mergeCell ref="W35:W37"/>
    <mergeCell ref="AK35:AK37"/>
    <mergeCell ref="AN35:AN37"/>
    <mergeCell ref="AR35:AR37"/>
    <mergeCell ref="AS35:AS37"/>
    <mergeCell ref="AT35:AT37"/>
    <mergeCell ref="AV35:AV37"/>
    <mergeCell ref="BC35:BC37"/>
    <mergeCell ref="E35:E37"/>
    <mergeCell ref="F35:F37"/>
    <mergeCell ref="U35:U37"/>
    <mergeCell ref="V35:V37"/>
    <mergeCell ref="X35:X37"/>
    <mergeCell ref="Y35:Y37"/>
    <mergeCell ref="Z35:Z37"/>
    <mergeCell ref="AA35:AA37"/>
    <mergeCell ref="AB35:AB37"/>
    <mergeCell ref="AC35:AC37"/>
    <mergeCell ref="AD35:AD37"/>
    <mergeCell ref="AE35:AE37"/>
    <mergeCell ref="AF35:AF37"/>
    <mergeCell ref="AG35:AG37"/>
    <mergeCell ref="AH35:AH37"/>
    <mergeCell ref="AL35:AL37"/>
    <mergeCell ref="AM35:AM37"/>
    <mergeCell ref="AO35:AO37"/>
    <mergeCell ref="AP35:AP37"/>
    <mergeCell ref="AQ35:AQ37"/>
    <mergeCell ref="AW35:AW37"/>
    <mergeCell ref="AY35:AY37"/>
    <mergeCell ref="AZ35:AZ37"/>
    <mergeCell ref="D26:D28"/>
    <mergeCell ref="E26:E28"/>
    <mergeCell ref="F26:F28"/>
    <mergeCell ref="I26:I28"/>
    <mergeCell ref="J26:J28"/>
    <mergeCell ref="K26:K28"/>
    <mergeCell ref="P26:P28"/>
    <mergeCell ref="U26:U28"/>
    <mergeCell ref="AE26:AE28"/>
    <mergeCell ref="CW8:CW10"/>
    <mergeCell ref="S17:S19"/>
    <mergeCell ref="T17:T19"/>
    <mergeCell ref="U17:U19"/>
    <mergeCell ref="V17:V19"/>
    <mergeCell ref="X17:X19"/>
    <mergeCell ref="Z17:Z19"/>
    <mergeCell ref="AG17:AG19"/>
    <mergeCell ref="AH17:AH19"/>
    <mergeCell ref="AI17:AI19"/>
    <mergeCell ref="AJ17:AJ19"/>
    <mergeCell ref="AK17:AK19"/>
    <mergeCell ref="BJ17:BJ19"/>
    <mergeCell ref="BM17:BM19"/>
    <mergeCell ref="BY17:BY19"/>
    <mergeCell ref="CB17:CB19"/>
    <mergeCell ref="CC17:CC19"/>
    <mergeCell ref="CT17:CT19"/>
    <mergeCell ref="BX8:BX10"/>
    <mergeCell ref="BY8:BY10"/>
    <mergeCell ref="CA8:CA10"/>
    <mergeCell ref="CB8:CB10"/>
    <mergeCell ref="CC8:CC10"/>
    <mergeCell ref="CD8:CD10"/>
    <mergeCell ref="BP149:BP151"/>
    <mergeCell ref="BL8:BL10"/>
    <mergeCell ref="BM8:BM10"/>
    <mergeCell ref="BQ8:BQ10"/>
    <mergeCell ref="BS8:BS10"/>
    <mergeCell ref="BT8:BT10"/>
    <mergeCell ref="BU8:BU10"/>
    <mergeCell ref="BV8:BV10"/>
    <mergeCell ref="BW8:BW10"/>
    <mergeCell ref="BO116:BO118"/>
    <mergeCell ref="BP116:BP118"/>
    <mergeCell ref="BQ116:BQ118"/>
    <mergeCell ref="BR116:BR118"/>
    <mergeCell ref="BS116:BS118"/>
    <mergeCell ref="BT116:BT118"/>
    <mergeCell ref="BU116:BU118"/>
    <mergeCell ref="BW116:BW118"/>
    <mergeCell ref="BV125:BV127"/>
    <mergeCell ref="BV134:BV136"/>
    <mergeCell ref="BM143:BM145"/>
    <mergeCell ref="BN143:BN145"/>
    <mergeCell ref="BR143:BR145"/>
    <mergeCell ref="BU143:BU145"/>
    <mergeCell ref="BV143:BV145"/>
    <mergeCell ref="BM149:BM151"/>
    <mergeCell ref="BN149:BN151"/>
    <mergeCell ref="BO149:BO151"/>
    <mergeCell ref="BL131:BL133"/>
    <mergeCell ref="BN131:BN133"/>
    <mergeCell ref="BO131:BO133"/>
    <mergeCell ref="BP131:BP133"/>
    <mergeCell ref="AT149:AT151"/>
    <mergeCell ref="AU149:AU151"/>
    <mergeCell ref="AV149:AV151"/>
    <mergeCell ref="AW149:AW151"/>
    <mergeCell ref="AZ149:AZ151"/>
    <mergeCell ref="BA149:BA151"/>
    <mergeCell ref="BB149:BB151"/>
    <mergeCell ref="BC149:BC151"/>
    <mergeCell ref="BD149:BD151"/>
    <mergeCell ref="AH149:AH151"/>
    <mergeCell ref="AI149:AI151"/>
    <mergeCell ref="AM149:AM151"/>
    <mergeCell ref="AN149:AN151"/>
    <mergeCell ref="AO149:AO151"/>
    <mergeCell ref="AP149:AP151"/>
    <mergeCell ref="AQ149:AQ151"/>
    <mergeCell ref="AR149:AR151"/>
    <mergeCell ref="AS149:AS151"/>
    <mergeCell ref="CO140:CO142"/>
    <mergeCell ref="CP140:CP142"/>
    <mergeCell ref="CQ140:CQ142"/>
    <mergeCell ref="CR140:CR142"/>
    <mergeCell ref="CS140:CS142"/>
    <mergeCell ref="CT140:CT142"/>
    <mergeCell ref="CY140:CY142"/>
    <mergeCell ref="E149:E151"/>
    <mergeCell ref="G149:G151"/>
    <mergeCell ref="H149:H151"/>
    <mergeCell ref="I149:I151"/>
    <mergeCell ref="J149:J151"/>
    <mergeCell ref="K149:K151"/>
    <mergeCell ref="L149:L151"/>
    <mergeCell ref="M149:M151"/>
    <mergeCell ref="Q149:Q151"/>
    <mergeCell ref="R149:R151"/>
    <mergeCell ref="S149:S151"/>
    <mergeCell ref="T149:T151"/>
    <mergeCell ref="U149:U151"/>
    <mergeCell ref="AD149:AD151"/>
    <mergeCell ref="AE149:AE151"/>
    <mergeCell ref="AF149:AF151"/>
    <mergeCell ref="AG149:AG151"/>
    <mergeCell ref="BZ140:BZ142"/>
    <mergeCell ref="CA140:CA142"/>
    <mergeCell ref="CB140:CB142"/>
    <mergeCell ref="CG140:CG142"/>
    <mergeCell ref="CH140:CH142"/>
    <mergeCell ref="CI140:CI142"/>
    <mergeCell ref="CJ140:CJ142"/>
    <mergeCell ref="CK140:CK142"/>
    <mergeCell ref="CN140:CN142"/>
    <mergeCell ref="CC140:CC142"/>
    <mergeCell ref="CD140:CD142"/>
    <mergeCell ref="CE140:CE142"/>
    <mergeCell ref="CF140:CF142"/>
    <mergeCell ref="CL140:CL142"/>
    <mergeCell ref="CM140:CM142"/>
    <mergeCell ref="BO140:BO142"/>
    <mergeCell ref="BP140:BP142"/>
    <mergeCell ref="BQ140:BQ142"/>
    <mergeCell ref="BT140:BT142"/>
    <mergeCell ref="BU140:BU142"/>
    <mergeCell ref="BV140:BV142"/>
    <mergeCell ref="BW140:BW142"/>
    <mergeCell ref="BX140:BX142"/>
    <mergeCell ref="BY140:BY142"/>
    <mergeCell ref="BR140:BR142"/>
    <mergeCell ref="BS140:BS142"/>
    <mergeCell ref="BE140:BE142"/>
    <mergeCell ref="BH140:BH142"/>
    <mergeCell ref="BI140:BI142"/>
    <mergeCell ref="BJ140:BJ142"/>
    <mergeCell ref="BK140:BK142"/>
    <mergeCell ref="BL140:BL142"/>
    <mergeCell ref="BM140:BM142"/>
    <mergeCell ref="BN140:BN142"/>
    <mergeCell ref="BA140:BA142"/>
    <mergeCell ref="BB140:BB142"/>
    <mergeCell ref="BC140:BC142"/>
    <mergeCell ref="BD140:BD142"/>
    <mergeCell ref="BF140:BF142"/>
    <mergeCell ref="BG140:BG142"/>
    <mergeCell ref="AM140:AM142"/>
    <mergeCell ref="AN140:AN142"/>
    <mergeCell ref="AO140:AO142"/>
    <mergeCell ref="AP140:AP142"/>
    <mergeCell ref="AQ140:AQ142"/>
    <mergeCell ref="AR140:AR142"/>
    <mergeCell ref="AS140:AS142"/>
    <mergeCell ref="AT140:AT142"/>
    <mergeCell ref="AU140:AU142"/>
    <mergeCell ref="CW131:CW133"/>
    <mergeCell ref="CX131:CX133"/>
    <mergeCell ref="CY131:CY133"/>
    <mergeCell ref="E140:E142"/>
    <mergeCell ref="F140:F142"/>
    <mergeCell ref="H140:H142"/>
    <mergeCell ref="I140:I142"/>
    <mergeCell ref="K140:K142"/>
    <mergeCell ref="M140:M142"/>
    <mergeCell ref="N140:N142"/>
    <mergeCell ref="Q140:Q142"/>
    <mergeCell ref="R140:R142"/>
    <mergeCell ref="S140:S142"/>
    <mergeCell ref="T140:T142"/>
    <mergeCell ref="U140:U142"/>
    <mergeCell ref="X140:X142"/>
    <mergeCell ref="Y140:Y142"/>
    <mergeCell ref="Z140:Z142"/>
    <mergeCell ref="AA140:AA142"/>
    <mergeCell ref="AB140:AB142"/>
    <mergeCell ref="AC140:AC142"/>
    <mergeCell ref="AD140:AD142"/>
    <mergeCell ref="AE140:AE142"/>
    <mergeCell ref="AG140:AG142"/>
    <mergeCell ref="CM131:CM133"/>
    <mergeCell ref="CN131:CN133"/>
    <mergeCell ref="CO131:CO133"/>
    <mergeCell ref="CP131:CP133"/>
    <mergeCell ref="CQ131:CQ133"/>
    <mergeCell ref="CR131:CR133"/>
    <mergeCell ref="CT131:CT133"/>
    <mergeCell ref="CU131:CU133"/>
    <mergeCell ref="CV131:CV133"/>
    <mergeCell ref="CS131:CS133"/>
    <mergeCell ref="CC131:CC133"/>
    <mergeCell ref="CD131:CD133"/>
    <mergeCell ref="CE131:CE133"/>
    <mergeCell ref="CF131:CF133"/>
    <mergeCell ref="CH131:CH133"/>
    <mergeCell ref="CI131:CI133"/>
    <mergeCell ref="CJ131:CJ133"/>
    <mergeCell ref="CK131:CK133"/>
    <mergeCell ref="CL131:CL133"/>
    <mergeCell ref="CG131:CG133"/>
    <mergeCell ref="BR131:BR133"/>
    <mergeCell ref="BS131:BS133"/>
    <mergeCell ref="BT131:BT133"/>
    <mergeCell ref="BU131:BU133"/>
    <mergeCell ref="BV131:BV133"/>
    <mergeCell ref="BX131:BX133"/>
    <mergeCell ref="BZ131:BZ133"/>
    <mergeCell ref="CA131:CA133"/>
    <mergeCell ref="CB131:CB133"/>
    <mergeCell ref="AZ131:AZ133"/>
    <mergeCell ref="BA131:BA133"/>
    <mergeCell ref="BB131:BB133"/>
    <mergeCell ref="BC131:BC133"/>
    <mergeCell ref="BD131:BD133"/>
    <mergeCell ref="BE131:BE133"/>
    <mergeCell ref="BF131:BF133"/>
    <mergeCell ref="AL131:AL133"/>
    <mergeCell ref="AM131:AM133"/>
    <mergeCell ref="AN131:AN133"/>
    <mergeCell ref="AP131:AP133"/>
    <mergeCell ref="AQ131:AQ133"/>
    <mergeCell ref="AT131:AT133"/>
    <mergeCell ref="AU131:AU133"/>
    <mergeCell ref="AV131:AV133"/>
    <mergeCell ref="AW131:AW133"/>
    <mergeCell ref="AS131:AS133"/>
    <mergeCell ref="CT122:CT124"/>
    <mergeCell ref="CU122:CU124"/>
    <mergeCell ref="CW122:CW124"/>
    <mergeCell ref="CX122:CX124"/>
    <mergeCell ref="CY122:CY124"/>
    <mergeCell ref="D131:D133"/>
    <mergeCell ref="E131:E133"/>
    <mergeCell ref="F131:F133"/>
    <mergeCell ref="G131:G133"/>
    <mergeCell ref="I131:I133"/>
    <mergeCell ref="J131:J133"/>
    <mergeCell ref="K131:K133"/>
    <mergeCell ref="L131:L133"/>
    <mergeCell ref="M131:M133"/>
    <mergeCell ref="N131:N133"/>
    <mergeCell ref="O131:O133"/>
    <mergeCell ref="P131:P133"/>
    <mergeCell ref="Q131:Q133"/>
    <mergeCell ref="R131:R133"/>
    <mergeCell ref="S131:S133"/>
    <mergeCell ref="U131:U133"/>
    <mergeCell ref="V131:V133"/>
    <mergeCell ref="W131:W133"/>
    <mergeCell ref="AK131:AK133"/>
    <mergeCell ref="CF122:CF124"/>
    <mergeCell ref="CG122:CG124"/>
    <mergeCell ref="CK122:CK124"/>
    <mergeCell ref="CL122:CL124"/>
    <mergeCell ref="CM122:CM124"/>
    <mergeCell ref="CN122:CN124"/>
    <mergeCell ref="CQ122:CQ124"/>
    <mergeCell ref="CR122:CR124"/>
    <mergeCell ref="CS122:CS124"/>
    <mergeCell ref="CI122:CI124"/>
    <mergeCell ref="CJ122:CJ124"/>
    <mergeCell ref="CO122:CO124"/>
    <mergeCell ref="CP122:CP124"/>
    <mergeCell ref="BW122:BW124"/>
    <mergeCell ref="BX122:BX124"/>
    <mergeCell ref="BY122:BY124"/>
    <mergeCell ref="BZ122:BZ124"/>
    <mergeCell ref="CA122:CA124"/>
    <mergeCell ref="CB122:CB124"/>
    <mergeCell ref="CC122:CC124"/>
    <mergeCell ref="CD122:CD124"/>
    <mergeCell ref="CE122:CE124"/>
    <mergeCell ref="BM122:BM124"/>
    <mergeCell ref="BN122:BN124"/>
    <mergeCell ref="BO122:BO124"/>
    <mergeCell ref="BP122:BP124"/>
    <mergeCell ref="BQ122:BQ124"/>
    <mergeCell ref="BR122:BR124"/>
    <mergeCell ref="BT122:BT124"/>
    <mergeCell ref="BU122:BU124"/>
    <mergeCell ref="BV122:BV124"/>
    <mergeCell ref="CH122:CH124"/>
    <mergeCell ref="AW122:AW124"/>
    <mergeCell ref="AX122:AX124"/>
    <mergeCell ref="AY122:AY124"/>
    <mergeCell ref="AZ122:AZ124"/>
    <mergeCell ref="BA122:BA124"/>
    <mergeCell ref="BB122:BB124"/>
    <mergeCell ref="AG122:AG124"/>
    <mergeCell ref="AH122:AH124"/>
    <mergeCell ref="AI122:AI124"/>
    <mergeCell ref="AJ122:AJ124"/>
    <mergeCell ref="AK122:AK124"/>
    <mergeCell ref="AL122:AL124"/>
    <mergeCell ref="AM122:AM124"/>
    <mergeCell ref="AN122:AN124"/>
    <mergeCell ref="AS122:AS124"/>
    <mergeCell ref="AR122:AR124"/>
    <mergeCell ref="X122:X124"/>
    <mergeCell ref="Y122:Y124"/>
    <mergeCell ref="Z122:Z124"/>
    <mergeCell ref="AA122:AA124"/>
    <mergeCell ref="AB122:AB124"/>
    <mergeCell ref="AC122:AC124"/>
    <mergeCell ref="AD122:AD124"/>
    <mergeCell ref="AE122:AE124"/>
    <mergeCell ref="AF122:AF124"/>
    <mergeCell ref="G122:G124"/>
    <mergeCell ref="H122:H124"/>
    <mergeCell ref="I122:I124"/>
    <mergeCell ref="J122:J124"/>
    <mergeCell ref="K122:K124"/>
    <mergeCell ref="L122:L124"/>
    <mergeCell ref="M122:M124"/>
    <mergeCell ref="CC104:CC106"/>
    <mergeCell ref="CD104:CD106"/>
    <mergeCell ref="CE104:CE106"/>
    <mergeCell ref="CF104:CF106"/>
    <mergeCell ref="CU104:CU106"/>
    <mergeCell ref="F113:F115"/>
    <mergeCell ref="P113:P115"/>
    <mergeCell ref="AK113:AK115"/>
    <mergeCell ref="AL113:AL115"/>
    <mergeCell ref="AM113:AM115"/>
    <mergeCell ref="AQ113:AQ115"/>
    <mergeCell ref="AT113:AT115"/>
    <mergeCell ref="BG113:BG115"/>
    <mergeCell ref="BH113:BH115"/>
    <mergeCell ref="BN113:BN115"/>
    <mergeCell ref="BO113:BO115"/>
    <mergeCell ref="BP113:BP115"/>
    <mergeCell ref="BQ113:BQ115"/>
    <mergeCell ref="BR113:BR115"/>
    <mergeCell ref="BS113:BS115"/>
    <mergeCell ref="BT113:BT115"/>
    <mergeCell ref="BU113:BU115"/>
    <mergeCell ref="BV113:BV115"/>
    <mergeCell ref="G104:G106"/>
    <mergeCell ref="BZ104:BZ106"/>
    <mergeCell ref="D104:D106"/>
    <mergeCell ref="E104:E106"/>
    <mergeCell ref="F104:F106"/>
    <mergeCell ref="H104:H106"/>
    <mergeCell ref="I104:I106"/>
    <mergeCell ref="J104:J106"/>
    <mergeCell ref="K104:K106"/>
    <mergeCell ref="L104:L106"/>
    <mergeCell ref="M104:M106"/>
    <mergeCell ref="S104:S106"/>
    <mergeCell ref="T104:T106"/>
    <mergeCell ref="X104:X106"/>
    <mergeCell ref="AM104:AM106"/>
    <mergeCell ref="AO104:AO106"/>
    <mergeCell ref="AS104:AS106"/>
    <mergeCell ref="BG104:BG106"/>
    <mergeCell ref="BV104:BV106"/>
    <mergeCell ref="AI104:AI106"/>
    <mergeCell ref="AJ104:AJ106"/>
    <mergeCell ref="AK104:AK106"/>
    <mergeCell ref="AH104:AH106"/>
    <mergeCell ref="BF104:BF106"/>
    <mergeCell ref="BH104:BH106"/>
    <mergeCell ref="BI104:BI106"/>
    <mergeCell ref="BJ104:BJ106"/>
    <mergeCell ref="BK104:BK106"/>
    <mergeCell ref="BL104:BL106"/>
    <mergeCell ref="BM104:BM106"/>
    <mergeCell ref="BN104:BN106"/>
    <mergeCell ref="BO104:BO106"/>
    <mergeCell ref="BP104:BP106"/>
    <mergeCell ref="BQ104:BQ106"/>
    <mergeCell ref="CA104:CA106"/>
    <mergeCell ref="CB104:CB106"/>
    <mergeCell ref="CF95:CF97"/>
    <mergeCell ref="CI95:CI97"/>
    <mergeCell ref="CK95:CK97"/>
    <mergeCell ref="CL95:CL97"/>
    <mergeCell ref="CM95:CM97"/>
    <mergeCell ref="CN95:CN97"/>
    <mergeCell ref="CR95:CR97"/>
    <mergeCell ref="CS95:CS97"/>
    <mergeCell ref="CT95:CT97"/>
    <mergeCell ref="CG95:CG97"/>
    <mergeCell ref="CH95:CH97"/>
    <mergeCell ref="CP95:CP97"/>
    <mergeCell ref="CQ95:CQ97"/>
    <mergeCell ref="BB95:BB97"/>
    <mergeCell ref="BC95:BC97"/>
    <mergeCell ref="BH95:BH97"/>
    <mergeCell ref="BK95:BK97"/>
    <mergeCell ref="BL95:BL97"/>
    <mergeCell ref="BM95:BM97"/>
    <mergeCell ref="BN95:BN97"/>
    <mergeCell ref="BO95:BO97"/>
    <mergeCell ref="CA95:CA97"/>
    <mergeCell ref="BW95:BW97"/>
    <mergeCell ref="BX95:BX97"/>
    <mergeCell ref="BY95:BY97"/>
    <mergeCell ref="BZ95:BZ97"/>
    <mergeCell ref="BQ95:BQ97"/>
    <mergeCell ref="BR95:BR97"/>
    <mergeCell ref="BS95:BS97"/>
    <mergeCell ref="BT95:BT97"/>
    <mergeCell ref="AR95:AR97"/>
    <mergeCell ref="AS95:AS97"/>
    <mergeCell ref="AT95:AT97"/>
    <mergeCell ref="AU95:AU97"/>
    <mergeCell ref="AV95:AV97"/>
    <mergeCell ref="AW95:AW97"/>
    <mergeCell ref="AY95:AY97"/>
    <mergeCell ref="AZ95:AZ97"/>
    <mergeCell ref="BA95:BA97"/>
    <mergeCell ref="AI95:AI97"/>
    <mergeCell ref="AJ95:AJ97"/>
    <mergeCell ref="AK95:AK97"/>
    <mergeCell ref="AL95:AL97"/>
    <mergeCell ref="AM95:AM97"/>
    <mergeCell ref="AN95:AN97"/>
    <mergeCell ref="AO95:AO97"/>
    <mergeCell ref="AP95:AP97"/>
    <mergeCell ref="AQ95:AQ97"/>
    <mergeCell ref="AX95:AX97"/>
    <mergeCell ref="U95:U97"/>
    <mergeCell ref="V95:V97"/>
    <mergeCell ref="X95:X97"/>
    <mergeCell ref="Z95:Z97"/>
    <mergeCell ref="AA95:AA97"/>
    <mergeCell ref="AC95:AC97"/>
    <mergeCell ref="AD95:AD97"/>
    <mergeCell ref="AG95:AG97"/>
    <mergeCell ref="AH95:AH97"/>
    <mergeCell ref="AF95:AF97"/>
    <mergeCell ref="CR86:CR88"/>
    <mergeCell ref="CS86:CS88"/>
    <mergeCell ref="CT86:CT88"/>
    <mergeCell ref="CU86:CU88"/>
    <mergeCell ref="CV86:CV88"/>
    <mergeCell ref="CW86:CW88"/>
    <mergeCell ref="CX86:CX88"/>
    <mergeCell ref="CF86:CF88"/>
    <mergeCell ref="CG86:CG88"/>
    <mergeCell ref="CH86:CH88"/>
    <mergeCell ref="BL86:BL88"/>
    <mergeCell ref="BM86:BM88"/>
    <mergeCell ref="BN86:BN88"/>
    <mergeCell ref="BO86:BO88"/>
    <mergeCell ref="BR86:BR88"/>
    <mergeCell ref="BV86:BV88"/>
    <mergeCell ref="BW86:BW88"/>
    <mergeCell ref="BX86:BX88"/>
    <mergeCell ref="BY86:BY88"/>
    <mergeCell ref="AQ86:AQ88"/>
    <mergeCell ref="AT86:AT88"/>
    <mergeCell ref="AW86:AW88"/>
    <mergeCell ref="CY86:CY88"/>
    <mergeCell ref="D95:D97"/>
    <mergeCell ref="E95:E97"/>
    <mergeCell ref="G95:G97"/>
    <mergeCell ref="H95:H97"/>
    <mergeCell ref="I95:I97"/>
    <mergeCell ref="J95:J97"/>
    <mergeCell ref="K95:K97"/>
    <mergeCell ref="L95:L97"/>
    <mergeCell ref="M95:M97"/>
    <mergeCell ref="N95:N97"/>
    <mergeCell ref="O95:O97"/>
    <mergeCell ref="P95:P97"/>
    <mergeCell ref="Q95:Q97"/>
    <mergeCell ref="R95:R97"/>
    <mergeCell ref="S95:S97"/>
    <mergeCell ref="T95:T97"/>
    <mergeCell ref="CI86:CI88"/>
    <mergeCell ref="CJ86:CJ88"/>
    <mergeCell ref="CK86:CK88"/>
    <mergeCell ref="CL86:CL88"/>
    <mergeCell ref="CM86:CM88"/>
    <mergeCell ref="CN86:CN88"/>
    <mergeCell ref="CO86:CO88"/>
    <mergeCell ref="CP86:CP88"/>
    <mergeCell ref="CQ86:CQ88"/>
    <mergeCell ref="BZ86:BZ88"/>
    <mergeCell ref="CA86:CA88"/>
    <mergeCell ref="CB86:CB88"/>
    <mergeCell ref="CC86:CC88"/>
    <mergeCell ref="CD86:CD88"/>
    <mergeCell ref="CE86:CE88"/>
    <mergeCell ref="BE86:BE88"/>
    <mergeCell ref="BF86:BF88"/>
    <mergeCell ref="BG86:BG88"/>
    <mergeCell ref="BI86:BI88"/>
    <mergeCell ref="BJ86:BJ88"/>
    <mergeCell ref="BK86:BK88"/>
    <mergeCell ref="BA86:BA88"/>
    <mergeCell ref="BB86:BB88"/>
    <mergeCell ref="BC86:BC88"/>
    <mergeCell ref="BD86:BD88"/>
    <mergeCell ref="AG86:AG88"/>
    <mergeCell ref="AH86:AH88"/>
    <mergeCell ref="AI86:AI88"/>
    <mergeCell ref="AJ86:AJ88"/>
    <mergeCell ref="AK86:AK88"/>
    <mergeCell ref="AL86:AL88"/>
    <mergeCell ref="AM86:AM88"/>
    <mergeCell ref="AN86:AN88"/>
    <mergeCell ref="AO86:AO88"/>
    <mergeCell ref="CV77:CV79"/>
    <mergeCell ref="CW77:CW79"/>
    <mergeCell ref="CX77:CX79"/>
    <mergeCell ref="H86:H88"/>
    <mergeCell ref="I86:I88"/>
    <mergeCell ref="J86:J88"/>
    <mergeCell ref="K86:K88"/>
    <mergeCell ref="L86:L88"/>
    <mergeCell ref="M86:M88"/>
    <mergeCell ref="N86:N88"/>
    <mergeCell ref="P86:P88"/>
    <mergeCell ref="Q86:Q88"/>
    <mergeCell ref="R86:R88"/>
    <mergeCell ref="S86:S88"/>
    <mergeCell ref="T86:T88"/>
    <mergeCell ref="U86:U88"/>
    <mergeCell ref="V86:V88"/>
    <mergeCell ref="W86:W88"/>
    <mergeCell ref="X86:X88"/>
    <mergeCell ref="Z86:Z88"/>
    <mergeCell ref="AA86:AA88"/>
    <mergeCell ref="AD86:AD88"/>
    <mergeCell ref="AE86:AE88"/>
    <mergeCell ref="AF86:AF88"/>
    <mergeCell ref="CL77:CL79"/>
    <mergeCell ref="CM77:CM79"/>
    <mergeCell ref="CN77:CN79"/>
    <mergeCell ref="CP77:CP79"/>
    <mergeCell ref="CQ77:CQ79"/>
    <mergeCell ref="CR77:CR79"/>
    <mergeCell ref="CS77:CS79"/>
    <mergeCell ref="CT77:CT79"/>
    <mergeCell ref="CU77:CU79"/>
    <mergeCell ref="CO77:CO79"/>
    <mergeCell ref="BE77:BE79"/>
    <mergeCell ref="BL77:BL79"/>
    <mergeCell ref="BR77:BR79"/>
    <mergeCell ref="BU77:BU79"/>
    <mergeCell ref="BV77:BV79"/>
    <mergeCell ref="BW77:BW79"/>
    <mergeCell ref="CG77:CG79"/>
    <mergeCell ref="CJ77:CJ79"/>
    <mergeCell ref="CK77:CK79"/>
    <mergeCell ref="BH77:BH79"/>
    <mergeCell ref="BI77:BI79"/>
    <mergeCell ref="BJ77:BJ79"/>
    <mergeCell ref="BK77:BK79"/>
    <mergeCell ref="CD77:CD79"/>
    <mergeCell ref="CE77:CE79"/>
    <mergeCell ref="CF77:CF79"/>
    <mergeCell ref="CH77:CH79"/>
    <mergeCell ref="CI77:CI79"/>
    <mergeCell ref="BS68:BS70"/>
    <mergeCell ref="BT68:BT70"/>
    <mergeCell ref="BU68:BU70"/>
    <mergeCell ref="BZ68:BZ70"/>
    <mergeCell ref="AV77:AV79"/>
    <mergeCell ref="AW77:AW79"/>
    <mergeCell ref="AX77:AX79"/>
    <mergeCell ref="AY77:AY79"/>
    <mergeCell ref="AZ77:AZ79"/>
    <mergeCell ref="BA77:BA79"/>
    <mergeCell ref="BB77:BB79"/>
    <mergeCell ref="BC77:BC79"/>
    <mergeCell ref="BD77:BD79"/>
    <mergeCell ref="AK77:AK79"/>
    <mergeCell ref="AL77:AL79"/>
    <mergeCell ref="AM77:AM79"/>
    <mergeCell ref="AN77:AN79"/>
    <mergeCell ref="AQ77:AQ79"/>
    <mergeCell ref="AR77:AR79"/>
    <mergeCell ref="AS77:AS79"/>
    <mergeCell ref="AT77:AT79"/>
    <mergeCell ref="AU77:AU79"/>
    <mergeCell ref="AO77:AO79"/>
    <mergeCell ref="AP77:AP79"/>
    <mergeCell ref="BU71:BU73"/>
    <mergeCell ref="BW71:BW73"/>
    <mergeCell ref="BY71:BY73"/>
    <mergeCell ref="BB71:BB73"/>
    <mergeCell ref="BC71:BC73"/>
    <mergeCell ref="BD71:BD73"/>
    <mergeCell ref="BE71:BE73"/>
    <mergeCell ref="BF71:BF73"/>
    <mergeCell ref="BE68:BE70"/>
    <mergeCell ref="BF68:BF70"/>
    <mergeCell ref="BH68:BH70"/>
    <mergeCell ref="BI68:BI70"/>
    <mergeCell ref="CL68:CL70"/>
    <mergeCell ref="CM68:CM70"/>
    <mergeCell ref="D77:D79"/>
    <mergeCell ref="E77:E79"/>
    <mergeCell ref="F77:F79"/>
    <mergeCell ref="G77:G79"/>
    <mergeCell ref="H77:H79"/>
    <mergeCell ref="I77:I79"/>
    <mergeCell ref="J77:J79"/>
    <mergeCell ref="K77:K79"/>
    <mergeCell ref="L77:L79"/>
    <mergeCell ref="M77:M79"/>
    <mergeCell ref="N77:N79"/>
    <mergeCell ref="O77:O79"/>
    <mergeCell ref="P77:P79"/>
    <mergeCell ref="Q77:Q79"/>
    <mergeCell ref="R77:R79"/>
    <mergeCell ref="S77:S79"/>
    <mergeCell ref="T77:T79"/>
    <mergeCell ref="U77:U79"/>
    <mergeCell ref="V77:V79"/>
    <mergeCell ref="W77:W79"/>
    <mergeCell ref="X77:X79"/>
    <mergeCell ref="Y77:Y79"/>
    <mergeCell ref="BJ68:BJ70"/>
    <mergeCell ref="BK68:BK70"/>
    <mergeCell ref="BQ68:BQ70"/>
    <mergeCell ref="BR68:BR70"/>
    <mergeCell ref="AN68:AN70"/>
    <mergeCell ref="AP68:AP70"/>
    <mergeCell ref="AY68:AY70"/>
    <mergeCell ref="V68:V70"/>
    <mergeCell ref="W68:W70"/>
    <mergeCell ref="X68:X70"/>
    <mergeCell ref="Y68:Y70"/>
    <mergeCell ref="Z68:Z70"/>
    <mergeCell ref="AA68:AA70"/>
    <mergeCell ref="AB68:AB70"/>
    <mergeCell ref="AC68:AC70"/>
    <mergeCell ref="AD68:AD70"/>
    <mergeCell ref="CT59:CT61"/>
    <mergeCell ref="CU59:CU61"/>
    <mergeCell ref="CV59:CV61"/>
    <mergeCell ref="CI68:CI70"/>
    <mergeCell ref="BW68:BW70"/>
    <mergeCell ref="BX68:BX70"/>
    <mergeCell ref="BY68:BY70"/>
    <mergeCell ref="CA68:CA70"/>
    <mergeCell ref="CB68:CB70"/>
    <mergeCell ref="CC68:CC70"/>
    <mergeCell ref="CD68:CD70"/>
    <mergeCell ref="CE68:CE70"/>
    <mergeCell ref="CF68:CF70"/>
    <mergeCell ref="CG68:CG70"/>
    <mergeCell ref="CH68:CH70"/>
    <mergeCell ref="AZ68:AZ70"/>
    <mergeCell ref="BA68:BA70"/>
    <mergeCell ref="BB68:BB70"/>
    <mergeCell ref="BC68:BC70"/>
    <mergeCell ref="BD68:BD70"/>
    <mergeCell ref="CW59:CW61"/>
    <mergeCell ref="CX59:CX61"/>
    <mergeCell ref="CY59:CY61"/>
    <mergeCell ref="D68:D70"/>
    <mergeCell ref="E68:E70"/>
    <mergeCell ref="F68:F70"/>
    <mergeCell ref="G68:G70"/>
    <mergeCell ref="H68:H70"/>
    <mergeCell ref="I68:I70"/>
    <mergeCell ref="J68:J70"/>
    <mergeCell ref="K68:K70"/>
    <mergeCell ref="L68:L70"/>
    <mergeCell ref="M68:M70"/>
    <mergeCell ref="N68:N70"/>
    <mergeCell ref="O68:O70"/>
    <mergeCell ref="P68:P70"/>
    <mergeCell ref="Q68:Q70"/>
    <mergeCell ref="R68:R70"/>
    <mergeCell ref="S68:S70"/>
    <mergeCell ref="T68:T70"/>
    <mergeCell ref="U68:U70"/>
    <mergeCell ref="CJ59:CJ61"/>
    <mergeCell ref="CK59:CK61"/>
    <mergeCell ref="CL59:CL61"/>
    <mergeCell ref="CM59:CM61"/>
    <mergeCell ref="CN59:CN61"/>
    <mergeCell ref="CO59:CO61"/>
    <mergeCell ref="CP59:CP61"/>
    <mergeCell ref="CQ59:CQ61"/>
    <mergeCell ref="CR59:CR61"/>
    <mergeCell ref="AI68:AI70"/>
    <mergeCell ref="AM68:AM70"/>
    <mergeCell ref="CW50:CW52"/>
    <mergeCell ref="R59:R61"/>
    <mergeCell ref="S59:S61"/>
    <mergeCell ref="AA59:AA61"/>
    <mergeCell ref="AQ59:AQ61"/>
    <mergeCell ref="AR59:AR61"/>
    <mergeCell ref="BA59:BA61"/>
    <mergeCell ref="BC59:BC61"/>
    <mergeCell ref="BD59:BD61"/>
    <mergeCell ref="BK59:BK61"/>
    <mergeCell ref="BL59:BL61"/>
    <mergeCell ref="BM59:BM61"/>
    <mergeCell ref="BR59:BR61"/>
    <mergeCell ref="BS59:BS61"/>
    <mergeCell ref="BT59:BT61"/>
    <mergeCell ref="BU59:BU61"/>
    <mergeCell ref="BV59:BV61"/>
    <mergeCell ref="BW59:BW61"/>
    <mergeCell ref="BX59:BX61"/>
    <mergeCell ref="BY59:BY61"/>
    <mergeCell ref="CA59:CA61"/>
    <mergeCell ref="CB59:CB61"/>
    <mergeCell ref="CC59:CC61"/>
    <mergeCell ref="CI59:CI61"/>
    <mergeCell ref="CD50:CD52"/>
    <mergeCell ref="CE50:CE52"/>
    <mergeCell ref="CF50:CF52"/>
    <mergeCell ref="CG50:CG52"/>
    <mergeCell ref="CH50:CH52"/>
    <mergeCell ref="CI50:CI52"/>
    <mergeCell ref="CJ50:CJ52"/>
    <mergeCell ref="CO50:CO52"/>
    <mergeCell ref="CU50:CU52"/>
    <mergeCell ref="CK50:CK52"/>
    <mergeCell ref="CL50:CL52"/>
    <mergeCell ref="CM50:CM52"/>
    <mergeCell ref="CN50:CN52"/>
    <mergeCell ref="CP50:CP52"/>
    <mergeCell ref="CQ50:CQ52"/>
    <mergeCell ref="CR50:CR52"/>
    <mergeCell ref="CS50:CS52"/>
    <mergeCell ref="CT50:CT52"/>
    <mergeCell ref="BR50:BR52"/>
    <mergeCell ref="BS50:BS52"/>
    <mergeCell ref="BT50:BT52"/>
    <mergeCell ref="BX50:BX52"/>
    <mergeCell ref="BY50:BY52"/>
    <mergeCell ref="BZ50:BZ52"/>
    <mergeCell ref="CA50:CA52"/>
    <mergeCell ref="CB50:CB52"/>
    <mergeCell ref="CC50:CC52"/>
    <mergeCell ref="BU50:BU52"/>
    <mergeCell ref="BV50:BV52"/>
    <mergeCell ref="BW50:BW52"/>
    <mergeCell ref="AV50:AV52"/>
    <mergeCell ref="AW50:AW52"/>
    <mergeCell ref="AX50:AX52"/>
    <mergeCell ref="AY50:AY52"/>
    <mergeCell ref="BD50:BD52"/>
    <mergeCell ref="BM50:BM52"/>
    <mergeCell ref="BO50:BO52"/>
    <mergeCell ref="BP50:BP52"/>
    <mergeCell ref="BQ50:BQ52"/>
    <mergeCell ref="BN50:BN52"/>
    <mergeCell ref="AL50:AL52"/>
    <mergeCell ref="AM50:AM52"/>
    <mergeCell ref="AN50:AN52"/>
    <mergeCell ref="AO50:AO52"/>
    <mergeCell ref="AP50:AP52"/>
    <mergeCell ref="AQ50:AQ52"/>
    <mergeCell ref="AR50:AR52"/>
    <mergeCell ref="AT50:AT52"/>
    <mergeCell ref="AU50:AU52"/>
    <mergeCell ref="BG50:BG52"/>
    <mergeCell ref="BH50:BH52"/>
    <mergeCell ref="BI50:BI52"/>
    <mergeCell ref="BJ50:BJ52"/>
    <mergeCell ref="BK50:BK52"/>
    <mergeCell ref="BL50:BL52"/>
    <mergeCell ref="Y50:Y52"/>
    <mergeCell ref="Z50:Z52"/>
    <mergeCell ref="AA50:AA52"/>
    <mergeCell ref="AB50:AB52"/>
    <mergeCell ref="AD50:AD52"/>
    <mergeCell ref="AE50:AE52"/>
    <mergeCell ref="AF50:AF52"/>
    <mergeCell ref="AG50:AG52"/>
    <mergeCell ref="AK50:AK52"/>
    <mergeCell ref="CQ41:CQ43"/>
    <mergeCell ref="CS41:CS43"/>
    <mergeCell ref="CT41:CT43"/>
    <mergeCell ref="CU41:CU43"/>
    <mergeCell ref="CV41:CV43"/>
    <mergeCell ref="CW41:CW43"/>
    <mergeCell ref="CX41:CX43"/>
    <mergeCell ref="CY41:CY43"/>
    <mergeCell ref="CH41:CH43"/>
    <mergeCell ref="CI41:CI43"/>
    <mergeCell ref="CJ41:CJ43"/>
    <mergeCell ref="CK41:CK43"/>
    <mergeCell ref="CM41:CM43"/>
    <mergeCell ref="CN41:CN43"/>
    <mergeCell ref="CO41:CO43"/>
    <mergeCell ref="CP41:CP43"/>
    <mergeCell ref="BO41:BO43"/>
    <mergeCell ref="BP41:BP43"/>
    <mergeCell ref="BQ41:BQ43"/>
    <mergeCell ref="BR41:BR43"/>
    <mergeCell ref="Y41:Y43"/>
    <mergeCell ref="AB41:AB43"/>
    <mergeCell ref="AM41:AM43"/>
    <mergeCell ref="D50:D52"/>
    <mergeCell ref="E50:E52"/>
    <mergeCell ref="F50:F52"/>
    <mergeCell ref="G50:G52"/>
    <mergeCell ref="H50:H52"/>
    <mergeCell ref="I50:I52"/>
    <mergeCell ref="J50:J52"/>
    <mergeCell ref="K50:K52"/>
    <mergeCell ref="M50:M52"/>
    <mergeCell ref="N50:N52"/>
    <mergeCell ref="O50:O52"/>
    <mergeCell ref="P50:P52"/>
    <mergeCell ref="U50:U52"/>
    <mergeCell ref="V50:V52"/>
    <mergeCell ref="W50:W52"/>
    <mergeCell ref="X50:X52"/>
    <mergeCell ref="CG41:CG43"/>
    <mergeCell ref="BS41:BS43"/>
    <mergeCell ref="BT41:BT43"/>
    <mergeCell ref="BV41:BV43"/>
    <mergeCell ref="BW41:BW43"/>
    <mergeCell ref="BX41:BX43"/>
    <mergeCell ref="BY41:BY43"/>
    <mergeCell ref="CC41:CC43"/>
    <mergeCell ref="CD41:CD43"/>
    <mergeCell ref="CE41:CE43"/>
    <mergeCell ref="BU41:BU43"/>
    <mergeCell ref="BJ41:BJ43"/>
    <mergeCell ref="BK41:BK43"/>
    <mergeCell ref="BL41:BL43"/>
    <mergeCell ref="BM41:BM43"/>
    <mergeCell ref="BN41:BN43"/>
    <mergeCell ref="BC41:BC43"/>
    <mergeCell ref="BD41:BD43"/>
    <mergeCell ref="BE41:BE43"/>
    <mergeCell ref="BF41:BF43"/>
    <mergeCell ref="BG41:BG43"/>
    <mergeCell ref="BH41:BH43"/>
    <mergeCell ref="BI41:BI43"/>
    <mergeCell ref="BY32:BY34"/>
    <mergeCell ref="CM32:CM34"/>
    <mergeCell ref="CN32:CN34"/>
    <mergeCell ref="CO32:CO34"/>
    <mergeCell ref="CP32:CP34"/>
    <mergeCell ref="CQ32:CQ34"/>
    <mergeCell ref="CR32:CR34"/>
    <mergeCell ref="CT32:CT34"/>
    <mergeCell ref="CU32:CU34"/>
    <mergeCell ref="CD32:CD34"/>
    <mergeCell ref="CE32:CE34"/>
    <mergeCell ref="CF32:CF34"/>
    <mergeCell ref="CG32:CG34"/>
    <mergeCell ref="CH32:CH34"/>
    <mergeCell ref="CI32:CI34"/>
    <mergeCell ref="CJ32:CJ34"/>
    <mergeCell ref="CK32:CK34"/>
    <mergeCell ref="CL32:CL34"/>
    <mergeCell ref="BF32:BF34"/>
    <mergeCell ref="BG32:BG34"/>
    <mergeCell ref="BH32:BH34"/>
    <mergeCell ref="BI32:BI34"/>
    <mergeCell ref="BJ32:BJ34"/>
    <mergeCell ref="BK32:BK34"/>
    <mergeCell ref="BM32:BM34"/>
    <mergeCell ref="CY23:CY25"/>
    <mergeCell ref="F32:F34"/>
    <mergeCell ref="I32:I34"/>
    <mergeCell ref="J32:J34"/>
    <mergeCell ref="K32:K34"/>
    <mergeCell ref="L32:L34"/>
    <mergeCell ref="M32:M34"/>
    <mergeCell ref="N32:N34"/>
    <mergeCell ref="Q32:Q34"/>
    <mergeCell ref="R32:R34"/>
    <mergeCell ref="U32:U34"/>
    <mergeCell ref="V32:V34"/>
    <mergeCell ref="Y32:Y34"/>
    <mergeCell ref="AC32:AC34"/>
    <mergeCell ref="AD32:AD34"/>
    <mergeCell ref="AE32:AE34"/>
    <mergeCell ref="AF32:AF34"/>
    <mergeCell ref="AG32:AG34"/>
    <mergeCell ref="AL32:AL34"/>
    <mergeCell ref="BM23:BM25"/>
    <mergeCell ref="BN23:BN25"/>
    <mergeCell ref="BO23:BO25"/>
    <mergeCell ref="BS23:BS25"/>
    <mergeCell ref="BT23:BT25"/>
    <mergeCell ref="BU23:BU25"/>
    <mergeCell ref="BW23:BW25"/>
    <mergeCell ref="BT32:BT34"/>
    <mergeCell ref="BU32:BU34"/>
    <mergeCell ref="BV32:BV34"/>
    <mergeCell ref="BW32:BW34"/>
    <mergeCell ref="BX32:BX34"/>
    <mergeCell ref="BZ32:BZ34"/>
    <mergeCell ref="BI23:BI25"/>
    <mergeCell ref="BJ23:BJ25"/>
    <mergeCell ref="BK23:BK25"/>
    <mergeCell ref="BL23:BL25"/>
    <mergeCell ref="AJ23:AJ25"/>
    <mergeCell ref="AK23:AK25"/>
    <mergeCell ref="AL23:AL25"/>
    <mergeCell ref="AR23:AR25"/>
    <mergeCell ref="AS23:AS25"/>
    <mergeCell ref="AU23:AU25"/>
    <mergeCell ref="AV23:AV25"/>
    <mergeCell ref="AW23:AW25"/>
    <mergeCell ref="AX23:AX25"/>
    <mergeCell ref="AR32:AR34"/>
    <mergeCell ref="CR23:CR25"/>
    <mergeCell ref="CT23:CT25"/>
    <mergeCell ref="CU23:CU25"/>
    <mergeCell ref="CA32:CA34"/>
    <mergeCell ref="CB32:CB34"/>
    <mergeCell ref="CC32:CC34"/>
    <mergeCell ref="CS32:CS34"/>
    <mergeCell ref="CY14:CY16"/>
    <mergeCell ref="D23:D25"/>
    <mergeCell ref="E23:E25"/>
    <mergeCell ref="F23:F25"/>
    <mergeCell ref="G23:G25"/>
    <mergeCell ref="H23:H25"/>
    <mergeCell ref="I23:I25"/>
    <mergeCell ref="J23:J25"/>
    <mergeCell ref="K23:K25"/>
    <mergeCell ref="L23:L25"/>
    <mergeCell ref="M23:M25"/>
    <mergeCell ref="N23:N25"/>
    <mergeCell ref="P23:P25"/>
    <mergeCell ref="Q23:Q25"/>
    <mergeCell ref="X23:X25"/>
    <mergeCell ref="AE23:AE25"/>
    <mergeCell ref="AF23:AF25"/>
    <mergeCell ref="BM14:BM16"/>
    <mergeCell ref="BN14:BN16"/>
    <mergeCell ref="BO14:BO16"/>
    <mergeCell ref="BP14:BP16"/>
    <mergeCell ref="BR14:BR16"/>
    <mergeCell ref="BS14:BS16"/>
    <mergeCell ref="BT14:BT16"/>
    <mergeCell ref="BW14:BW16"/>
    <mergeCell ref="BX23:BX25"/>
    <mergeCell ref="BY23:BY25"/>
    <mergeCell ref="AY23:AY25"/>
    <mergeCell ref="BA23:BA25"/>
    <mergeCell ref="BE23:BE25"/>
    <mergeCell ref="BF23:BF25"/>
    <mergeCell ref="BH23:BH25"/>
    <mergeCell ref="CW5:CW7"/>
    <mergeCell ref="CX5:CX7"/>
    <mergeCell ref="D14:D16"/>
    <mergeCell ref="E14:E16"/>
    <mergeCell ref="F14:F16"/>
    <mergeCell ref="L14:L16"/>
    <mergeCell ref="M14:M16"/>
    <mergeCell ref="T14:T16"/>
    <mergeCell ref="U14:U16"/>
    <mergeCell ref="W14:W16"/>
    <mergeCell ref="Y14:Y16"/>
    <mergeCell ref="Z14:Z16"/>
    <mergeCell ref="AA14:AA16"/>
    <mergeCell ref="AC14:AC16"/>
    <mergeCell ref="AD14:AD16"/>
    <mergeCell ref="AE14:AE16"/>
    <mergeCell ref="AF14:AF16"/>
    <mergeCell ref="AH14:AH16"/>
    <mergeCell ref="AI14:AI16"/>
    <mergeCell ref="AJ14:AJ16"/>
    <mergeCell ref="AK14:AK16"/>
    <mergeCell ref="AL14:AL16"/>
    <mergeCell ref="AO14:AO16"/>
    <mergeCell ref="BL14:BL16"/>
    <mergeCell ref="CM5:CM7"/>
    <mergeCell ref="CN5:CN7"/>
    <mergeCell ref="CO5:CO7"/>
    <mergeCell ref="CP5:CP7"/>
    <mergeCell ref="CQ5:CQ7"/>
    <mergeCell ref="CR5:CR7"/>
    <mergeCell ref="CT5:CT7"/>
    <mergeCell ref="CD14:CD16"/>
    <mergeCell ref="CU5:CU7"/>
    <mergeCell ref="CV5:CV7"/>
    <mergeCell ref="CD5:CD7"/>
    <mergeCell ref="CE5:CE7"/>
    <mergeCell ref="CF5:CF7"/>
    <mergeCell ref="CG5:CG7"/>
    <mergeCell ref="CH5:CH7"/>
    <mergeCell ref="CI5:CI7"/>
    <mergeCell ref="CJ5:CJ7"/>
    <mergeCell ref="CK5:CK7"/>
    <mergeCell ref="CL5:CL7"/>
    <mergeCell ref="BU5:BU7"/>
    <mergeCell ref="BV5:BV7"/>
    <mergeCell ref="BW5:BW7"/>
    <mergeCell ref="BX5:BX7"/>
    <mergeCell ref="BY5:BY7"/>
    <mergeCell ref="BZ5:BZ7"/>
    <mergeCell ref="CA5:CA7"/>
    <mergeCell ref="CB5:CB7"/>
    <mergeCell ref="CC5:CC7"/>
    <mergeCell ref="BL5:BL7"/>
    <mergeCell ref="BM5:BM7"/>
    <mergeCell ref="BN5:BN7"/>
    <mergeCell ref="BO5:BO7"/>
    <mergeCell ref="BP5:BP7"/>
    <mergeCell ref="BQ5:BQ7"/>
    <mergeCell ref="BR5:BR7"/>
    <mergeCell ref="BS5:BS7"/>
    <mergeCell ref="BT5:BT7"/>
    <mergeCell ref="AV5:AV7"/>
    <mergeCell ref="AW5:AW7"/>
    <mergeCell ref="AX5:AX7"/>
    <mergeCell ref="BB5:BB7"/>
    <mergeCell ref="BD5:BD7"/>
    <mergeCell ref="BH5:BH7"/>
    <mergeCell ref="BI5:BI7"/>
    <mergeCell ref="BJ5:BJ7"/>
    <mergeCell ref="BK5:BK7"/>
    <mergeCell ref="J5:J7"/>
    <mergeCell ref="K5:K7"/>
    <mergeCell ref="L5:L7"/>
    <mergeCell ref="M5:M7"/>
    <mergeCell ref="N5:N7"/>
    <mergeCell ref="O5:O7"/>
    <mergeCell ref="D5:D7"/>
    <mergeCell ref="E5:E7"/>
    <mergeCell ref="F5:F7"/>
    <mergeCell ref="G5:G7"/>
    <mergeCell ref="H5:H7"/>
    <mergeCell ref="I5:I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AI5:AI7"/>
    <mergeCell ref="AK5:AK7"/>
    <mergeCell ref="AP5:AP7"/>
    <mergeCell ref="AS5:AS7"/>
    <mergeCell ref="AU5:AU7"/>
    <mergeCell ref="AB5:AB7"/>
    <mergeCell ref="AC5:AC7"/>
    <mergeCell ref="AD5:AD7"/>
    <mergeCell ref="AE5:AE7"/>
    <mergeCell ref="AF5:AF7"/>
    <mergeCell ref="AG5:AG7"/>
    <mergeCell ref="AJ5:AJ7"/>
    <mergeCell ref="AL5:AL7"/>
    <mergeCell ref="AM5:AM7"/>
    <mergeCell ref="AN5:AN7"/>
    <mergeCell ref="AO5:AO7"/>
    <mergeCell ref="AQ5:AQ7"/>
    <mergeCell ref="AR5:AR7"/>
    <mergeCell ref="AT5:AT7"/>
    <mergeCell ref="L8:L10"/>
    <mergeCell ref="M8:M10"/>
    <mergeCell ref="N8:N10"/>
    <mergeCell ref="O8:O10"/>
    <mergeCell ref="P8:P10"/>
    <mergeCell ref="Q8:Q10"/>
    <mergeCell ref="CS5:CS7"/>
    <mergeCell ref="CY5:CY7"/>
    <mergeCell ref="D8:D10"/>
    <mergeCell ref="E8:E10"/>
    <mergeCell ref="F8:F10"/>
    <mergeCell ref="G8:G10"/>
    <mergeCell ref="H8:H10"/>
    <mergeCell ref="I8:I10"/>
    <mergeCell ref="J8:J10"/>
    <mergeCell ref="K8:K10"/>
    <mergeCell ref="AY5:AY7"/>
    <mergeCell ref="AZ5:AZ7"/>
    <mergeCell ref="BA5:BA7"/>
    <mergeCell ref="BE5:BE7"/>
    <mergeCell ref="BF5:BF7"/>
    <mergeCell ref="BG5:BG7"/>
    <mergeCell ref="BC5:BC7"/>
    <mergeCell ref="AH5:AH7"/>
    <mergeCell ref="X8:X10"/>
    <mergeCell ref="Y8:Y10"/>
    <mergeCell ref="Z8:Z10"/>
    <mergeCell ref="AA8:AA10"/>
    <mergeCell ref="AB8:AB10"/>
    <mergeCell ref="AC8:AC10"/>
    <mergeCell ref="R8:R10"/>
    <mergeCell ref="S8:S10"/>
    <mergeCell ref="T8:T10"/>
    <mergeCell ref="U8:U10"/>
    <mergeCell ref="V8:V10"/>
    <mergeCell ref="W8:W10"/>
    <mergeCell ref="AJ8:AJ10"/>
    <mergeCell ref="AK8:AK10"/>
    <mergeCell ref="AL8:AL10"/>
    <mergeCell ref="AM8:AM10"/>
    <mergeCell ref="AN8:AN10"/>
    <mergeCell ref="AO8:AO10"/>
    <mergeCell ref="AD8:AD10"/>
    <mergeCell ref="AE8:AE10"/>
    <mergeCell ref="AF8:AF10"/>
    <mergeCell ref="AG8:AG10"/>
    <mergeCell ref="AH8:AH10"/>
    <mergeCell ref="AI8:AI10"/>
    <mergeCell ref="AV8:AV10"/>
    <mergeCell ref="AW8:AW10"/>
    <mergeCell ref="AX8:AX10"/>
    <mergeCell ref="AY8:AY10"/>
    <mergeCell ref="AZ8:AZ10"/>
    <mergeCell ref="BA8:BA10"/>
    <mergeCell ref="AP8:AP10"/>
    <mergeCell ref="AQ8:AQ10"/>
    <mergeCell ref="AR8:AR10"/>
    <mergeCell ref="AS8:AS10"/>
    <mergeCell ref="AT8:AT10"/>
    <mergeCell ref="AU8:AU10"/>
    <mergeCell ref="BH8:BH10"/>
    <mergeCell ref="BI8:BI10"/>
    <mergeCell ref="BJ8:BJ10"/>
    <mergeCell ref="BK8:BK10"/>
    <mergeCell ref="BN8:BN10"/>
    <mergeCell ref="BO8:BO10"/>
    <mergeCell ref="BB8:BB10"/>
    <mergeCell ref="BC8:BC10"/>
    <mergeCell ref="BD8:BD10"/>
    <mergeCell ref="BE8:BE10"/>
    <mergeCell ref="BF8:BF10"/>
    <mergeCell ref="BG8:BG10"/>
    <mergeCell ref="CM8:CM10"/>
    <mergeCell ref="CN8:CN10"/>
    <mergeCell ref="CO8:CO10"/>
    <mergeCell ref="CQ8:CQ10"/>
    <mergeCell ref="BP8:BP10"/>
    <mergeCell ref="BR8:BR10"/>
    <mergeCell ref="CE8:CE10"/>
    <mergeCell ref="CF8:CF10"/>
    <mergeCell ref="CH8:CH10"/>
    <mergeCell ref="CJ8:CJ10"/>
    <mergeCell ref="BZ8:BZ10"/>
    <mergeCell ref="CG8:CG10"/>
    <mergeCell ref="CI8:CI10"/>
    <mergeCell ref="CP8:CP10"/>
    <mergeCell ref="D17:D19"/>
    <mergeCell ref="E17:E19"/>
    <mergeCell ref="F17:F19"/>
    <mergeCell ref="G17:G19"/>
    <mergeCell ref="H17:H19"/>
    <mergeCell ref="I17:I19"/>
    <mergeCell ref="J17:J19"/>
    <mergeCell ref="K17:K19"/>
    <mergeCell ref="L17:L19"/>
    <mergeCell ref="M17:M19"/>
    <mergeCell ref="N17:N19"/>
    <mergeCell ref="O17:O19"/>
    <mergeCell ref="W17:W19"/>
    <mergeCell ref="P17:P19"/>
    <mergeCell ref="Q17:Q19"/>
    <mergeCell ref="R17:R19"/>
    <mergeCell ref="Y17:Y19"/>
    <mergeCell ref="AA17:AA19"/>
    <mergeCell ref="CY8:CY10"/>
    <mergeCell ref="G14:G16"/>
    <mergeCell ref="H14:H16"/>
    <mergeCell ref="I14:I16"/>
    <mergeCell ref="J14:J16"/>
    <mergeCell ref="K14:K16"/>
    <mergeCell ref="S14:S16"/>
    <mergeCell ref="V14:V16"/>
    <mergeCell ref="X14:X16"/>
    <mergeCell ref="AQ14:AQ16"/>
    <mergeCell ref="CR8:CR10"/>
    <mergeCell ref="CS8:CS10"/>
    <mergeCell ref="CT8:CT10"/>
    <mergeCell ref="CU8:CU10"/>
    <mergeCell ref="CV8:CV10"/>
    <mergeCell ref="CX8:CX10"/>
    <mergeCell ref="CK8:CK10"/>
    <mergeCell ref="CL8:CL10"/>
    <mergeCell ref="N14:N16"/>
    <mergeCell ref="O14:O16"/>
    <mergeCell ref="P14:P16"/>
    <mergeCell ref="Q14:Q16"/>
    <mergeCell ref="R14:R16"/>
    <mergeCell ref="AB14:AB16"/>
    <mergeCell ref="AG14:AG16"/>
    <mergeCell ref="AM14:AM16"/>
    <mergeCell ref="AN14:AN16"/>
    <mergeCell ref="AP14:AP16"/>
    <mergeCell ref="BJ14:BJ16"/>
    <mergeCell ref="BK14:BK16"/>
    <mergeCell ref="BD14:BD16"/>
    <mergeCell ref="BE14:BE16"/>
    <mergeCell ref="AB17:AB19"/>
    <mergeCell ref="AC17:AC19"/>
    <mergeCell ref="AD17:AD19"/>
    <mergeCell ref="AE17:AE19"/>
    <mergeCell ref="AF17:AF19"/>
    <mergeCell ref="AZ14:AZ16"/>
    <mergeCell ref="BA14:BA16"/>
    <mergeCell ref="BB14:BB16"/>
    <mergeCell ref="BC14:BC16"/>
    <mergeCell ref="AR14:AR16"/>
    <mergeCell ref="AS14:AS16"/>
    <mergeCell ref="AT14:AT16"/>
    <mergeCell ref="AU14:AU16"/>
    <mergeCell ref="AV14:AV16"/>
    <mergeCell ref="AW14:AW16"/>
    <mergeCell ref="AT17:AT19"/>
    <mergeCell ref="AU17:AU19"/>
    <mergeCell ref="AV17:AV19"/>
    <mergeCell ref="AW17:AW19"/>
    <mergeCell ref="AX17:AX19"/>
    <mergeCell ref="AY17:AY19"/>
    <mergeCell ref="AL17:AL19"/>
    <mergeCell ref="AM17:AM19"/>
    <mergeCell ref="AN17:AN19"/>
    <mergeCell ref="AO17:AO19"/>
    <mergeCell ref="AP17:AP19"/>
    <mergeCell ref="AQ17:AQ19"/>
    <mergeCell ref="AR17:AR19"/>
    <mergeCell ref="AS17:AS19"/>
    <mergeCell ref="BF14:BF16"/>
    <mergeCell ref="BG14:BG16"/>
    <mergeCell ref="BH14:BH16"/>
    <mergeCell ref="BI14:BI16"/>
    <mergeCell ref="AX14:AX16"/>
    <mergeCell ref="AY14:AY16"/>
    <mergeCell ref="BF17:BF19"/>
    <mergeCell ref="BG17:BG19"/>
    <mergeCell ref="BH17:BH19"/>
    <mergeCell ref="BI17:BI19"/>
    <mergeCell ref="BK17:BK19"/>
    <mergeCell ref="BL17:BL19"/>
    <mergeCell ref="AZ17:AZ19"/>
    <mergeCell ref="BA17:BA19"/>
    <mergeCell ref="BB17:BB19"/>
    <mergeCell ref="BC17:BC19"/>
    <mergeCell ref="BD17:BD19"/>
    <mergeCell ref="BE17:BE19"/>
    <mergeCell ref="BN17:BN19"/>
    <mergeCell ref="BO17:BO19"/>
    <mergeCell ref="BP17:BP19"/>
    <mergeCell ref="BQ17:BQ19"/>
    <mergeCell ref="BR17:BR19"/>
    <mergeCell ref="BS17:BS19"/>
    <mergeCell ref="BY14:BY16"/>
    <mergeCell ref="BZ14:BZ16"/>
    <mergeCell ref="CA14:CA16"/>
    <mergeCell ref="CB14:CB16"/>
    <mergeCell ref="BZ17:BZ19"/>
    <mergeCell ref="CA17:CA19"/>
    <mergeCell ref="BT17:BT19"/>
    <mergeCell ref="BU17:BU19"/>
    <mergeCell ref="BV17:BV19"/>
    <mergeCell ref="BW17:BW19"/>
    <mergeCell ref="BX17:BX19"/>
    <mergeCell ref="CD17:CD19"/>
    <mergeCell ref="CE17:CE19"/>
    <mergeCell ref="CF17:CF19"/>
    <mergeCell ref="CG17:CG19"/>
    <mergeCell ref="CH17:CH19"/>
    <mergeCell ref="CI17:CI19"/>
    <mergeCell ref="CP14:CP16"/>
    <mergeCell ref="CQ14:CQ16"/>
    <mergeCell ref="CR14:CR16"/>
    <mergeCell ref="CS14:CS16"/>
    <mergeCell ref="CT14:CT16"/>
    <mergeCell ref="CU14:CU16"/>
    <mergeCell ref="CW17:CW19"/>
    <mergeCell ref="BQ14:BQ16"/>
    <mergeCell ref="BU14:BU16"/>
    <mergeCell ref="BV14:BV16"/>
    <mergeCell ref="BX14:BX16"/>
    <mergeCell ref="CC14:CC16"/>
    <mergeCell ref="CE14:CE16"/>
    <mergeCell ref="CF14:CF16"/>
    <mergeCell ref="CM14:CM16"/>
    <mergeCell ref="CV14:CV16"/>
    <mergeCell ref="CW14:CW16"/>
    <mergeCell ref="CX17:CX19"/>
    <mergeCell ref="CG14:CG16"/>
    <mergeCell ref="CH14:CH16"/>
    <mergeCell ref="CI14:CI16"/>
    <mergeCell ref="CJ14:CJ16"/>
    <mergeCell ref="CK14:CK16"/>
    <mergeCell ref="CL14:CL16"/>
    <mergeCell ref="CN14:CN16"/>
    <mergeCell ref="CO14:CO16"/>
    <mergeCell ref="CP17:CP19"/>
    <mergeCell ref="CQ17:CQ19"/>
    <mergeCell ref="CR17:CR19"/>
    <mergeCell ref="CS17:CS19"/>
    <mergeCell ref="CU17:CU19"/>
    <mergeCell ref="CV17:CV19"/>
    <mergeCell ref="CJ17:CJ19"/>
    <mergeCell ref="CK17:CK19"/>
    <mergeCell ref="CL17:CL19"/>
    <mergeCell ref="CM17:CM19"/>
    <mergeCell ref="CN17:CN19"/>
    <mergeCell ref="CO17:CO19"/>
    <mergeCell ref="CX14:CX16"/>
    <mergeCell ref="L26:L28"/>
    <mergeCell ref="M26:M28"/>
    <mergeCell ref="N26:N28"/>
    <mergeCell ref="O26:O28"/>
    <mergeCell ref="Q26:Q28"/>
    <mergeCell ref="R26:R28"/>
    <mergeCell ref="S26:S28"/>
    <mergeCell ref="W23:W25"/>
    <mergeCell ref="Y23:Y25"/>
    <mergeCell ref="Z23:Z25"/>
    <mergeCell ref="AA23:AA25"/>
    <mergeCell ref="AB23:AB25"/>
    <mergeCell ref="AC23:AC25"/>
    <mergeCell ref="O23:O25"/>
    <mergeCell ref="R23:R25"/>
    <mergeCell ref="S23:S25"/>
    <mergeCell ref="T23:T25"/>
    <mergeCell ref="U23:U25"/>
    <mergeCell ref="V23:V25"/>
    <mergeCell ref="AA26:AA28"/>
    <mergeCell ref="AB26:AB28"/>
    <mergeCell ref="AC26:AC28"/>
    <mergeCell ref="AL26:AL28"/>
    <mergeCell ref="T26:T28"/>
    <mergeCell ref="V26:V28"/>
    <mergeCell ref="W26:W28"/>
    <mergeCell ref="X26:X28"/>
    <mergeCell ref="Y26:Y28"/>
    <mergeCell ref="Z26:Z28"/>
    <mergeCell ref="AG26:AG28"/>
    <mergeCell ref="AI26:AI28"/>
    <mergeCell ref="AJ26:AJ28"/>
    <mergeCell ref="AK26:AK28"/>
    <mergeCell ref="AM23:AM25"/>
    <mergeCell ref="AN23:AN25"/>
    <mergeCell ref="AO23:AO25"/>
    <mergeCell ref="AP23:AP25"/>
    <mergeCell ref="AQ23:AQ25"/>
    <mergeCell ref="AN26:AN28"/>
    <mergeCell ref="AO26:AO28"/>
    <mergeCell ref="AP26:AP28"/>
    <mergeCell ref="AQ26:AQ28"/>
    <mergeCell ref="AM26:AM28"/>
    <mergeCell ref="AD23:AD25"/>
    <mergeCell ref="AH23:AH25"/>
    <mergeCell ref="AI23:AI25"/>
    <mergeCell ref="AG23:AG25"/>
    <mergeCell ref="AF26:AF28"/>
    <mergeCell ref="AD26:AD28"/>
    <mergeCell ref="AH26:AH28"/>
    <mergeCell ref="AX26:AX28"/>
    <mergeCell ref="AY26:AY28"/>
    <mergeCell ref="AZ26:AZ28"/>
    <mergeCell ref="BA26:BA28"/>
    <mergeCell ref="BB26:BB28"/>
    <mergeCell ref="BC26:BC28"/>
    <mergeCell ref="AR26:AR28"/>
    <mergeCell ref="AS26:AS28"/>
    <mergeCell ref="AT26:AT28"/>
    <mergeCell ref="AU26:AU28"/>
    <mergeCell ref="AV26:AV28"/>
    <mergeCell ref="AW26:AW28"/>
    <mergeCell ref="BJ26:BJ28"/>
    <mergeCell ref="BK26:BK28"/>
    <mergeCell ref="BL26:BL28"/>
    <mergeCell ref="BM26:BM28"/>
    <mergeCell ref="BN26:BN28"/>
    <mergeCell ref="BO26:BO28"/>
    <mergeCell ref="BD26:BD28"/>
    <mergeCell ref="BE26:BE28"/>
    <mergeCell ref="BF26:BF28"/>
    <mergeCell ref="BG26:BG28"/>
    <mergeCell ref="BH26:BH28"/>
    <mergeCell ref="BI26:BI28"/>
    <mergeCell ref="BY26:BY28"/>
    <mergeCell ref="BZ26:BZ28"/>
    <mergeCell ref="CA26:CA28"/>
    <mergeCell ref="BP26:BP28"/>
    <mergeCell ref="BQ26:BQ28"/>
    <mergeCell ref="BR26:BR28"/>
    <mergeCell ref="BS26:BS28"/>
    <mergeCell ref="BT26:BT28"/>
    <mergeCell ref="BU26:BU28"/>
    <mergeCell ref="CW26:CW28"/>
    <mergeCell ref="CX26:CX28"/>
    <mergeCell ref="CY26:CY28"/>
    <mergeCell ref="CN26:CN28"/>
    <mergeCell ref="CO26:CO28"/>
    <mergeCell ref="CP26:CP28"/>
    <mergeCell ref="CQ26:CQ28"/>
    <mergeCell ref="CR26:CR28"/>
    <mergeCell ref="CS26:CS28"/>
    <mergeCell ref="AT23:AT25"/>
    <mergeCell ref="AZ23:AZ25"/>
    <mergeCell ref="BB23:BB25"/>
    <mergeCell ref="BC23:BC25"/>
    <mergeCell ref="BD23:BD25"/>
    <mergeCell ref="BG23:BG25"/>
    <mergeCell ref="CT26:CT28"/>
    <mergeCell ref="CU26:CU28"/>
    <mergeCell ref="CV26:CV28"/>
    <mergeCell ref="CH26:CH28"/>
    <mergeCell ref="CI26:CI28"/>
    <mergeCell ref="CJ26:CJ28"/>
    <mergeCell ref="CK26:CK28"/>
    <mergeCell ref="CL26:CL28"/>
    <mergeCell ref="CM26:CM28"/>
    <mergeCell ref="CB26:CB28"/>
    <mergeCell ref="CC26:CC28"/>
    <mergeCell ref="CD26:CD28"/>
    <mergeCell ref="CE26:CE28"/>
    <mergeCell ref="CF26:CF28"/>
    <mergeCell ref="CG26:CG28"/>
    <mergeCell ref="BV26:BV28"/>
    <mergeCell ref="BW26:BW28"/>
    <mergeCell ref="BX26:BX28"/>
    <mergeCell ref="CS23:CS25"/>
    <mergeCell ref="CX23:CX25"/>
    <mergeCell ref="CC23:CC25"/>
    <mergeCell ref="CJ23:CJ25"/>
    <mergeCell ref="CK23:CK25"/>
    <mergeCell ref="CL23:CL25"/>
    <mergeCell ref="CM23:CM25"/>
    <mergeCell ref="CO23:CO25"/>
    <mergeCell ref="BP23:BP25"/>
    <mergeCell ref="BQ23:BQ25"/>
    <mergeCell ref="BR23:BR25"/>
    <mergeCell ref="BV23:BV25"/>
    <mergeCell ref="BZ23:BZ25"/>
    <mergeCell ref="CB23:CB25"/>
    <mergeCell ref="CA23:CA25"/>
    <mergeCell ref="CD23:CD25"/>
    <mergeCell ref="CE23:CE25"/>
    <mergeCell ref="CF23:CF25"/>
    <mergeCell ref="CG23:CG25"/>
    <mergeCell ref="CH23:CH25"/>
    <mergeCell ref="CI23:CI25"/>
    <mergeCell ref="CN23:CN25"/>
    <mergeCell ref="CP23:CP25"/>
    <mergeCell ref="CQ23:CQ25"/>
    <mergeCell ref="CV23:CV25"/>
    <mergeCell ref="CW23:CW25"/>
  </mergeCells>
  <phoneticPr fontId="1"/>
  <printOptions horizontalCentered="1"/>
  <pageMargins left="0.65" right="0.65" top="0.75" bottom="0.75" header="0.31" footer="0.31"/>
  <pageSetup paperSize="8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8"/>
  <sheetViews>
    <sheetView topLeftCell="A12" zoomScale="99" workbookViewId="0">
      <selection activeCell="D21" sqref="D21"/>
    </sheetView>
  </sheetViews>
  <sheetFormatPr baseColWidth="10" defaultRowHeight="18"/>
  <cols>
    <col min="1" max="1" width="2.5703125" customWidth="1"/>
    <col min="3" max="3" width="12.5703125" customWidth="1"/>
    <col min="6" max="6" width="12.5703125" customWidth="1"/>
  </cols>
  <sheetData>
    <row r="1" spans="2:10" ht="19" thickBot="1"/>
    <row r="2" spans="2:10">
      <c r="B2" s="104" t="s">
        <v>236</v>
      </c>
      <c r="C2" s="106" t="s">
        <v>172</v>
      </c>
      <c r="D2" s="107"/>
      <c r="E2" s="108"/>
      <c r="F2" s="109" t="s">
        <v>173</v>
      </c>
      <c r="G2" s="107"/>
      <c r="H2" s="108"/>
      <c r="J2" t="s">
        <v>235</v>
      </c>
    </row>
    <row r="3" spans="2:10" ht="50">
      <c r="B3" s="105"/>
      <c r="C3" s="8" t="s">
        <v>174</v>
      </c>
      <c r="D3" s="9" t="s">
        <v>237</v>
      </c>
      <c r="E3" s="10" t="s">
        <v>175</v>
      </c>
      <c r="F3" s="11" t="s">
        <v>174</v>
      </c>
      <c r="G3" s="9" t="s">
        <v>237</v>
      </c>
      <c r="H3" s="10" t="s">
        <v>175</v>
      </c>
    </row>
    <row r="4" spans="2:10">
      <c r="B4" s="12">
        <v>1</v>
      </c>
      <c r="C4" s="13" t="s">
        <v>176</v>
      </c>
      <c r="D4" s="14">
        <v>27911</v>
      </c>
      <c r="E4" s="15">
        <v>0</v>
      </c>
      <c r="F4" s="16" t="s">
        <v>210</v>
      </c>
      <c r="G4" s="14">
        <v>0</v>
      </c>
      <c r="H4" s="17" t="s">
        <v>206</v>
      </c>
    </row>
    <row r="5" spans="2:10">
      <c r="B5" s="12">
        <v>2</v>
      </c>
      <c r="C5" s="13" t="s">
        <v>177</v>
      </c>
      <c r="D5" s="14">
        <v>431</v>
      </c>
      <c r="E5" s="15">
        <v>0</v>
      </c>
      <c r="F5" s="16" t="s">
        <v>211</v>
      </c>
      <c r="G5" s="14">
        <v>8184</v>
      </c>
      <c r="H5" s="17">
        <v>58</v>
      </c>
    </row>
    <row r="6" spans="2:10">
      <c r="B6" s="12">
        <v>3</v>
      </c>
      <c r="C6" s="13" t="s">
        <v>178</v>
      </c>
      <c r="D6" s="14">
        <v>0</v>
      </c>
      <c r="E6" s="15">
        <v>0</v>
      </c>
      <c r="F6" s="16" t="s">
        <v>212</v>
      </c>
      <c r="G6" s="14">
        <f>12980+13739</f>
        <v>26719</v>
      </c>
      <c r="H6" s="17">
        <v>58</v>
      </c>
    </row>
    <row r="7" spans="2:10">
      <c r="B7" s="12">
        <v>4</v>
      </c>
      <c r="C7" s="13" t="s">
        <v>178</v>
      </c>
      <c r="D7" s="14">
        <v>26470</v>
      </c>
      <c r="E7" s="15">
        <v>0</v>
      </c>
      <c r="F7" s="16" t="s">
        <v>212</v>
      </c>
      <c r="G7" s="14">
        <v>13739</v>
      </c>
      <c r="H7" s="17">
        <v>58</v>
      </c>
    </row>
    <row r="8" spans="2:10">
      <c r="B8" s="12">
        <v>5</v>
      </c>
      <c r="C8" s="13" t="s">
        <v>179</v>
      </c>
      <c r="D8" s="14">
        <f>11203+59215</f>
        <v>70418</v>
      </c>
      <c r="E8" s="15">
        <v>0</v>
      </c>
      <c r="F8" s="16" t="s">
        <v>180</v>
      </c>
      <c r="G8" s="14">
        <v>137208</v>
      </c>
      <c r="H8" s="17" t="s">
        <v>206</v>
      </c>
    </row>
    <row r="9" spans="2:10">
      <c r="B9" s="12">
        <v>6</v>
      </c>
      <c r="C9" s="13" t="s">
        <v>179</v>
      </c>
      <c r="D9" s="14">
        <f>104858+59215</f>
        <v>164073</v>
      </c>
      <c r="E9" s="15">
        <v>0</v>
      </c>
      <c r="F9" s="16" t="s">
        <v>180</v>
      </c>
      <c r="G9" s="14">
        <v>6650</v>
      </c>
      <c r="H9" s="17" t="s">
        <v>206</v>
      </c>
    </row>
    <row r="10" spans="2:10">
      <c r="B10" s="12">
        <v>7</v>
      </c>
      <c r="C10" s="13" t="s">
        <v>180</v>
      </c>
      <c r="D10" s="14">
        <v>18034</v>
      </c>
      <c r="E10" s="15" t="s">
        <v>206</v>
      </c>
      <c r="F10" s="16" t="s">
        <v>181</v>
      </c>
      <c r="G10" s="14">
        <v>11589</v>
      </c>
      <c r="H10" s="17" t="s">
        <v>206</v>
      </c>
    </row>
    <row r="11" spans="2:10">
      <c r="B11" s="12">
        <v>8</v>
      </c>
      <c r="C11" s="13" t="s">
        <v>181</v>
      </c>
      <c r="D11" s="14">
        <v>3281</v>
      </c>
      <c r="E11" s="15" t="s">
        <v>206</v>
      </c>
      <c r="F11" s="16" t="s">
        <v>182</v>
      </c>
      <c r="G11" s="14">
        <v>0</v>
      </c>
      <c r="H11" s="17">
        <v>161</v>
      </c>
    </row>
    <row r="12" spans="2:10">
      <c r="B12" s="12">
        <v>9</v>
      </c>
      <c r="C12" s="13" t="s">
        <v>182</v>
      </c>
      <c r="D12" s="14">
        <f>29148+101640</f>
        <v>130788</v>
      </c>
      <c r="E12" s="15">
        <v>161</v>
      </c>
      <c r="F12" s="16" t="s">
        <v>232</v>
      </c>
      <c r="G12" s="14">
        <f>20394+1643</f>
        <v>22037</v>
      </c>
      <c r="H12" s="17">
        <v>586</v>
      </c>
    </row>
    <row r="13" spans="2:10">
      <c r="B13" s="12">
        <v>10</v>
      </c>
      <c r="C13" s="13" t="s">
        <v>183</v>
      </c>
      <c r="D13" s="14">
        <f>2928+3155</f>
        <v>6083</v>
      </c>
      <c r="E13" s="15">
        <v>703</v>
      </c>
      <c r="F13" s="16" t="s">
        <v>213</v>
      </c>
      <c r="G13" s="14">
        <f>5278+2433</f>
        <v>7711</v>
      </c>
      <c r="H13" s="17" t="s">
        <v>206</v>
      </c>
    </row>
    <row r="14" spans="2:10">
      <c r="B14" s="12">
        <v>11</v>
      </c>
      <c r="C14" s="13" t="s">
        <v>184</v>
      </c>
      <c r="D14" s="14">
        <v>0</v>
      </c>
      <c r="E14" s="15">
        <v>483</v>
      </c>
      <c r="F14" s="16" t="s">
        <v>214</v>
      </c>
      <c r="G14" s="14">
        <v>0</v>
      </c>
      <c r="H14" s="17">
        <v>14</v>
      </c>
    </row>
    <row r="15" spans="2:10">
      <c r="B15" s="12">
        <v>12</v>
      </c>
      <c r="C15" s="13" t="s">
        <v>185</v>
      </c>
      <c r="D15" s="14">
        <f>16291+8634</f>
        <v>24925</v>
      </c>
      <c r="E15" s="15">
        <v>0</v>
      </c>
      <c r="F15" s="16" t="s">
        <v>215</v>
      </c>
      <c r="G15" s="14">
        <v>23991</v>
      </c>
      <c r="H15" s="17">
        <v>0</v>
      </c>
    </row>
    <row r="16" spans="2:10">
      <c r="B16" s="12">
        <v>13</v>
      </c>
      <c r="C16" s="13" t="s">
        <v>186</v>
      </c>
      <c r="D16" s="14">
        <v>40</v>
      </c>
      <c r="E16" s="15" t="s">
        <v>207</v>
      </c>
      <c r="F16" s="16" t="s">
        <v>216</v>
      </c>
      <c r="G16" s="14">
        <v>26182</v>
      </c>
      <c r="H16" s="17">
        <v>0</v>
      </c>
    </row>
    <row r="17" spans="2:8">
      <c r="B17" s="12">
        <v>14</v>
      </c>
      <c r="C17" s="13" t="s">
        <v>187</v>
      </c>
      <c r="D17" s="14">
        <v>497917</v>
      </c>
      <c r="E17" s="15">
        <v>0</v>
      </c>
      <c r="F17" s="16" t="s">
        <v>217</v>
      </c>
      <c r="G17" s="14">
        <v>239</v>
      </c>
      <c r="H17" s="17">
        <v>0</v>
      </c>
    </row>
    <row r="18" spans="2:8">
      <c r="B18" s="12">
        <v>15</v>
      </c>
      <c r="C18" s="13" t="s">
        <v>234</v>
      </c>
      <c r="D18" s="14">
        <v>26078</v>
      </c>
      <c r="E18" s="15" t="s">
        <v>208</v>
      </c>
      <c r="F18" s="16" t="s">
        <v>218</v>
      </c>
      <c r="G18" s="14">
        <f>-3766+10004</f>
        <v>6238</v>
      </c>
      <c r="H18" s="17">
        <v>43</v>
      </c>
    </row>
    <row r="19" spans="2:8">
      <c r="B19" s="12">
        <v>16</v>
      </c>
      <c r="C19" s="13" t="s">
        <v>189</v>
      </c>
      <c r="D19" s="14">
        <f>35707+6815</f>
        <v>42522</v>
      </c>
      <c r="E19" s="15">
        <v>0</v>
      </c>
      <c r="F19" s="16" t="s">
        <v>219</v>
      </c>
      <c r="G19" s="14">
        <f>50639+27750</f>
        <v>78389</v>
      </c>
      <c r="H19" s="17">
        <v>43</v>
      </c>
    </row>
    <row r="20" spans="2:8">
      <c r="B20" s="12">
        <v>17</v>
      </c>
      <c r="C20" s="13" t="s">
        <v>190</v>
      </c>
      <c r="D20" s="14">
        <f>46948+22170</f>
        <v>69118</v>
      </c>
      <c r="E20" s="15">
        <v>0</v>
      </c>
      <c r="F20" s="16" t="s">
        <v>191</v>
      </c>
      <c r="G20" s="14">
        <v>1341</v>
      </c>
      <c r="H20" s="17">
        <v>0</v>
      </c>
    </row>
    <row r="21" spans="2:8">
      <c r="B21" s="12">
        <v>18</v>
      </c>
      <c r="C21" s="13" t="s">
        <v>191</v>
      </c>
      <c r="D21" s="14">
        <f>1756+1898</f>
        <v>3654</v>
      </c>
      <c r="E21" s="15">
        <v>0</v>
      </c>
      <c r="F21" s="16" t="s">
        <v>220</v>
      </c>
      <c r="G21" s="14">
        <f>111+14569</f>
        <v>14680</v>
      </c>
      <c r="H21" s="17">
        <v>14</v>
      </c>
    </row>
    <row r="22" spans="2:8">
      <c r="B22" s="12">
        <v>19</v>
      </c>
      <c r="C22" s="13" t="s">
        <v>192</v>
      </c>
      <c r="D22" s="14">
        <f>8047+4433</f>
        <v>12480</v>
      </c>
      <c r="E22" s="15">
        <v>0</v>
      </c>
      <c r="F22" s="16" t="s">
        <v>193</v>
      </c>
      <c r="G22" s="14">
        <v>43315</v>
      </c>
      <c r="H22" s="17">
        <v>14</v>
      </c>
    </row>
    <row r="23" spans="2:8">
      <c r="B23" s="12">
        <v>20</v>
      </c>
      <c r="C23" s="13" t="s">
        <v>192</v>
      </c>
      <c r="D23" s="14">
        <v>65165</v>
      </c>
      <c r="E23" s="15">
        <v>0</v>
      </c>
      <c r="F23" s="16" t="s">
        <v>193</v>
      </c>
      <c r="G23" s="14">
        <f>565</f>
        <v>565</v>
      </c>
      <c r="H23" s="17">
        <v>14</v>
      </c>
    </row>
    <row r="24" spans="2:8">
      <c r="B24" s="12">
        <v>21</v>
      </c>
      <c r="C24" s="13" t="s">
        <v>193</v>
      </c>
      <c r="D24" s="14">
        <v>86161</v>
      </c>
      <c r="E24" s="15">
        <v>14</v>
      </c>
      <c r="F24" s="16" t="s">
        <v>221</v>
      </c>
      <c r="G24" s="14">
        <v>150</v>
      </c>
      <c r="H24" s="17">
        <v>58</v>
      </c>
    </row>
    <row r="25" spans="2:8">
      <c r="B25" s="12">
        <v>22</v>
      </c>
      <c r="C25" s="13" t="s">
        <v>194</v>
      </c>
      <c r="D25" s="14">
        <v>42571</v>
      </c>
      <c r="E25" s="15">
        <v>0</v>
      </c>
      <c r="F25" s="16" t="s">
        <v>222</v>
      </c>
      <c r="G25" s="14">
        <v>3654</v>
      </c>
      <c r="H25" s="17">
        <v>0</v>
      </c>
    </row>
    <row r="26" spans="2:8">
      <c r="B26" s="12">
        <v>23</v>
      </c>
      <c r="C26" s="13" t="s">
        <v>195</v>
      </c>
      <c r="D26" s="14">
        <v>0</v>
      </c>
      <c r="E26" s="15" t="s">
        <v>209</v>
      </c>
      <c r="F26" s="16" t="s">
        <v>196</v>
      </c>
      <c r="G26" s="14">
        <f>3424+43815</f>
        <v>47239</v>
      </c>
      <c r="H26" s="17">
        <v>102</v>
      </c>
    </row>
    <row r="27" spans="2:8">
      <c r="B27" s="12">
        <v>24</v>
      </c>
      <c r="C27" s="13" t="s">
        <v>196</v>
      </c>
      <c r="D27" s="14">
        <v>401</v>
      </c>
      <c r="E27" s="15">
        <v>102</v>
      </c>
      <c r="F27" s="16" t="s">
        <v>223</v>
      </c>
      <c r="G27" s="14">
        <v>0</v>
      </c>
      <c r="H27" s="17">
        <v>87</v>
      </c>
    </row>
    <row r="28" spans="2:8">
      <c r="B28" s="12">
        <v>25</v>
      </c>
      <c r="C28" s="13" t="s">
        <v>197</v>
      </c>
      <c r="D28" s="14">
        <v>66446</v>
      </c>
      <c r="E28" s="15">
        <v>43</v>
      </c>
      <c r="F28" s="16" t="s">
        <v>224</v>
      </c>
      <c r="G28" s="14">
        <f>8204+1901</f>
        <v>10105</v>
      </c>
      <c r="H28" s="17">
        <v>0</v>
      </c>
    </row>
    <row r="29" spans="2:8">
      <c r="B29" s="12">
        <v>26</v>
      </c>
      <c r="C29" s="13" t="s">
        <v>198</v>
      </c>
      <c r="D29" s="14">
        <f>97260+12580</f>
        <v>109840</v>
      </c>
      <c r="E29" s="15">
        <v>0</v>
      </c>
      <c r="F29" s="16" t="s">
        <v>225</v>
      </c>
      <c r="G29" s="14">
        <v>43801</v>
      </c>
      <c r="H29" s="17">
        <v>58</v>
      </c>
    </row>
    <row r="30" spans="2:8">
      <c r="B30" s="12">
        <v>27</v>
      </c>
      <c r="C30" s="13" t="s">
        <v>198</v>
      </c>
      <c r="D30" s="14">
        <f>131957+12580</f>
        <v>144537</v>
      </c>
      <c r="E30" s="15">
        <v>0</v>
      </c>
      <c r="F30" s="16" t="s">
        <v>225</v>
      </c>
      <c r="G30" s="14">
        <v>346</v>
      </c>
      <c r="H30" s="17">
        <v>58</v>
      </c>
    </row>
    <row r="31" spans="2:8">
      <c r="B31" s="12">
        <v>28</v>
      </c>
      <c r="C31" s="13" t="s">
        <v>199</v>
      </c>
      <c r="D31" s="14">
        <v>0</v>
      </c>
      <c r="E31" s="15">
        <v>14</v>
      </c>
      <c r="F31" s="16" t="s">
        <v>226</v>
      </c>
      <c r="G31" s="14">
        <v>21901</v>
      </c>
      <c r="H31" s="17">
        <v>43</v>
      </c>
    </row>
    <row r="32" spans="2:8">
      <c r="B32" s="12">
        <v>29</v>
      </c>
      <c r="C32" s="13" t="s">
        <v>199</v>
      </c>
      <c r="D32" s="14">
        <v>19758</v>
      </c>
      <c r="E32" s="15">
        <v>14</v>
      </c>
      <c r="F32" s="16" t="s">
        <v>226</v>
      </c>
      <c r="G32" s="14">
        <v>100</v>
      </c>
      <c r="H32" s="17">
        <v>43</v>
      </c>
    </row>
    <row r="33" spans="2:8">
      <c r="B33" s="12">
        <v>30</v>
      </c>
      <c r="C33" s="13" t="s">
        <v>200</v>
      </c>
      <c r="D33" s="14">
        <v>510</v>
      </c>
      <c r="E33" s="15" t="s">
        <v>207</v>
      </c>
      <c r="F33" s="16" t="s">
        <v>227</v>
      </c>
      <c r="G33" s="14">
        <v>0</v>
      </c>
      <c r="H33" s="17">
        <v>117</v>
      </c>
    </row>
    <row r="34" spans="2:8">
      <c r="B34" s="12">
        <v>31</v>
      </c>
      <c r="C34" s="13" t="s">
        <v>201</v>
      </c>
      <c r="D34" s="14">
        <f>4006+45873</f>
        <v>49879</v>
      </c>
      <c r="E34" s="15">
        <v>14</v>
      </c>
      <c r="F34" s="16" t="s">
        <v>228</v>
      </c>
      <c r="G34" s="14">
        <f>2746+32670</f>
        <v>35416</v>
      </c>
      <c r="H34" s="17" t="s">
        <v>206</v>
      </c>
    </row>
    <row r="35" spans="2:8">
      <c r="B35" s="12">
        <v>32</v>
      </c>
      <c r="C35" s="13" t="s">
        <v>202</v>
      </c>
      <c r="D35" s="14">
        <f>1417+39804</f>
        <v>41221</v>
      </c>
      <c r="E35" s="15">
        <v>0</v>
      </c>
      <c r="F35" s="16" t="s">
        <v>229</v>
      </c>
      <c r="G35" s="14">
        <v>0</v>
      </c>
      <c r="H35" s="17" t="s">
        <v>206</v>
      </c>
    </row>
    <row r="36" spans="2:8">
      <c r="B36" s="12">
        <v>33</v>
      </c>
      <c r="C36" s="13" t="s">
        <v>203</v>
      </c>
      <c r="D36" s="14">
        <v>511</v>
      </c>
      <c r="E36" s="15">
        <v>0</v>
      </c>
      <c r="F36" s="16" t="s">
        <v>204</v>
      </c>
      <c r="G36" s="14">
        <f>3519+62710</f>
        <v>66229</v>
      </c>
      <c r="H36" s="17">
        <v>0</v>
      </c>
    </row>
    <row r="37" spans="2:8">
      <c r="B37" s="12">
        <v>34</v>
      </c>
      <c r="C37" s="13" t="s">
        <v>204</v>
      </c>
      <c r="D37" s="14">
        <v>27377</v>
      </c>
      <c r="E37" s="15">
        <v>0</v>
      </c>
      <c r="F37" s="16" t="s">
        <v>230</v>
      </c>
      <c r="G37" s="14">
        <v>30151</v>
      </c>
      <c r="H37" s="17">
        <v>0</v>
      </c>
    </row>
    <row r="38" spans="2:8">
      <c r="B38" s="12">
        <v>35</v>
      </c>
      <c r="C38" s="13" t="s">
        <v>205</v>
      </c>
      <c r="D38" s="14">
        <f>0+111176</f>
        <v>111176</v>
      </c>
      <c r="E38" s="15">
        <v>14</v>
      </c>
      <c r="F38" s="16" t="s">
        <v>231</v>
      </c>
      <c r="G38" s="14">
        <v>0</v>
      </c>
      <c r="H38" s="17"/>
    </row>
  </sheetData>
  <mergeCells count="3">
    <mergeCell ref="B2:B3"/>
    <mergeCell ref="C2:E2"/>
    <mergeCell ref="F2:H2"/>
  </mergeCells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660D-29CD-B448-A2BE-4583DD392698}">
  <sheetPr>
    <pageSetUpPr fitToPage="1"/>
  </sheetPr>
  <dimension ref="B1:H38"/>
  <sheetViews>
    <sheetView zoomScaleNormal="100" workbookViewId="0">
      <selection activeCell="B2" sqref="B2:B3"/>
    </sheetView>
  </sheetViews>
  <sheetFormatPr baseColWidth="10" defaultRowHeight="18"/>
  <cols>
    <col min="1" max="1" width="2.85546875" customWidth="1"/>
    <col min="3" max="3" width="12.5703125" customWidth="1"/>
    <col min="4" max="4" width="10.7109375" style="18"/>
    <col min="6" max="6" width="12.5703125" customWidth="1"/>
    <col min="7" max="7" width="10.7109375" style="18"/>
  </cols>
  <sheetData>
    <row r="1" spans="2:8" ht="19" thickBot="1"/>
    <row r="2" spans="2:8">
      <c r="B2" s="104" t="s">
        <v>236</v>
      </c>
      <c r="C2" s="106" t="s">
        <v>172</v>
      </c>
      <c r="D2" s="107"/>
      <c r="E2" s="108"/>
      <c r="F2" s="109" t="s">
        <v>173</v>
      </c>
      <c r="G2" s="107"/>
      <c r="H2" s="108"/>
    </row>
    <row r="3" spans="2:8" ht="50">
      <c r="B3" s="105"/>
      <c r="C3" s="8" t="s">
        <v>174</v>
      </c>
      <c r="D3" s="19" t="s">
        <v>238</v>
      </c>
      <c r="E3" s="10" t="s">
        <v>175</v>
      </c>
      <c r="F3" s="11" t="s">
        <v>174</v>
      </c>
      <c r="G3" s="19" t="s">
        <v>238</v>
      </c>
      <c r="H3" s="10" t="s">
        <v>175</v>
      </c>
    </row>
    <row r="4" spans="2:8">
      <c r="B4" s="12">
        <v>1</v>
      </c>
      <c r="C4" s="13" t="s">
        <v>176</v>
      </c>
      <c r="D4" s="20">
        <f>Sheet2!D4/1000</f>
        <v>27.911000000000001</v>
      </c>
      <c r="E4" s="15">
        <v>0</v>
      </c>
      <c r="F4" s="16" t="s">
        <v>210</v>
      </c>
      <c r="G4" s="20">
        <f>Sheet2!G4/1000</f>
        <v>0</v>
      </c>
      <c r="H4" s="17" t="s">
        <v>206</v>
      </c>
    </row>
    <row r="5" spans="2:8">
      <c r="B5" s="12">
        <v>2</v>
      </c>
      <c r="C5" s="13" t="s">
        <v>177</v>
      </c>
      <c r="D5" s="20">
        <f>Sheet2!D5/1000</f>
        <v>0.43099999999999999</v>
      </c>
      <c r="E5" s="15">
        <v>0</v>
      </c>
      <c r="F5" s="16" t="s">
        <v>211</v>
      </c>
      <c r="G5" s="20">
        <f>Sheet2!G5/1000</f>
        <v>8.1839999999999993</v>
      </c>
      <c r="H5" s="17">
        <v>58</v>
      </c>
    </row>
    <row r="6" spans="2:8">
      <c r="B6" s="12">
        <v>3</v>
      </c>
      <c r="C6" s="23" t="s">
        <v>178</v>
      </c>
      <c r="D6" s="24">
        <f>Sheet2!D6/1000</f>
        <v>0</v>
      </c>
      <c r="E6" s="25">
        <v>0</v>
      </c>
      <c r="F6" s="26" t="s">
        <v>212</v>
      </c>
      <c r="G6" s="27">
        <f>Sheet2!G6/1000</f>
        <v>26.719000000000001</v>
      </c>
      <c r="H6" s="28">
        <v>58</v>
      </c>
    </row>
    <row r="7" spans="2:8">
      <c r="B7" s="12">
        <v>4</v>
      </c>
      <c r="C7" s="23" t="s">
        <v>178</v>
      </c>
      <c r="D7" s="24">
        <f>Sheet2!D7/1000</f>
        <v>26.47</v>
      </c>
      <c r="E7" s="25">
        <v>0</v>
      </c>
      <c r="F7" s="26" t="s">
        <v>212</v>
      </c>
      <c r="G7" s="27">
        <f>Sheet2!G7/1000</f>
        <v>13.739000000000001</v>
      </c>
      <c r="H7" s="28">
        <v>58</v>
      </c>
    </row>
    <row r="8" spans="2:8">
      <c r="B8" s="12">
        <v>5</v>
      </c>
      <c r="C8" s="29" t="s">
        <v>179</v>
      </c>
      <c r="D8" s="30">
        <f>Sheet2!D8/1000</f>
        <v>70.418000000000006</v>
      </c>
      <c r="E8" s="31">
        <v>0</v>
      </c>
      <c r="F8" s="32" t="s">
        <v>180</v>
      </c>
      <c r="G8" s="33">
        <f>Sheet2!G8/1000</f>
        <v>137.208</v>
      </c>
      <c r="H8" s="34" t="s">
        <v>206</v>
      </c>
    </row>
    <row r="9" spans="2:8">
      <c r="B9" s="12">
        <v>6</v>
      </c>
      <c r="C9" s="29" t="s">
        <v>179</v>
      </c>
      <c r="D9" s="30">
        <f>Sheet2!D9/1000</f>
        <v>164.07300000000001</v>
      </c>
      <c r="E9" s="31">
        <v>0</v>
      </c>
      <c r="F9" s="32" t="s">
        <v>180</v>
      </c>
      <c r="G9" s="33">
        <f>Sheet2!G9/1000</f>
        <v>6.65</v>
      </c>
      <c r="H9" s="34" t="s">
        <v>206</v>
      </c>
    </row>
    <row r="10" spans="2:8">
      <c r="B10" s="12">
        <v>7</v>
      </c>
      <c r="C10" s="35" t="s">
        <v>180</v>
      </c>
      <c r="D10" s="33">
        <f>Sheet2!D10/1000</f>
        <v>18.033999999999999</v>
      </c>
      <c r="E10" s="36" t="s">
        <v>206</v>
      </c>
      <c r="F10" s="37" t="s">
        <v>181</v>
      </c>
      <c r="G10" s="38">
        <f>Sheet2!G10/1000</f>
        <v>11.589</v>
      </c>
      <c r="H10" s="39" t="s">
        <v>206</v>
      </c>
    </row>
    <row r="11" spans="2:8">
      <c r="B11" s="12">
        <v>8</v>
      </c>
      <c r="C11" s="40" t="s">
        <v>181</v>
      </c>
      <c r="D11" s="38">
        <f>Sheet2!D11/1000</f>
        <v>3.2810000000000001</v>
      </c>
      <c r="E11" s="41" t="s">
        <v>206</v>
      </c>
      <c r="F11" s="42" t="s">
        <v>182</v>
      </c>
      <c r="G11" s="43">
        <f>Sheet2!G11/1000</f>
        <v>0</v>
      </c>
      <c r="H11" s="44">
        <v>161</v>
      </c>
    </row>
    <row r="12" spans="2:8">
      <c r="B12" s="12">
        <v>9</v>
      </c>
      <c r="C12" s="45" t="s">
        <v>182</v>
      </c>
      <c r="D12" s="43">
        <f>Sheet2!D12/1000</f>
        <v>130.78800000000001</v>
      </c>
      <c r="E12" s="46">
        <v>161</v>
      </c>
      <c r="F12" s="16" t="s">
        <v>232</v>
      </c>
      <c r="G12" s="20">
        <f>Sheet2!G12/1000</f>
        <v>22.036999999999999</v>
      </c>
      <c r="H12" s="17">
        <v>586</v>
      </c>
    </row>
    <row r="13" spans="2:8">
      <c r="B13" s="12">
        <v>10</v>
      </c>
      <c r="C13" s="13" t="s">
        <v>183</v>
      </c>
      <c r="D13" s="20">
        <f>Sheet2!D13/1000</f>
        <v>6.0830000000000002</v>
      </c>
      <c r="E13" s="15">
        <v>703</v>
      </c>
      <c r="F13" s="16" t="s">
        <v>213</v>
      </c>
      <c r="G13" s="20">
        <f>Sheet2!G13/1000</f>
        <v>7.7110000000000003</v>
      </c>
      <c r="H13" s="17" t="s">
        <v>206</v>
      </c>
    </row>
    <row r="14" spans="2:8">
      <c r="B14" s="12">
        <v>11</v>
      </c>
      <c r="C14" s="13" t="s">
        <v>184</v>
      </c>
      <c r="D14" s="20">
        <f>Sheet2!D14/1000</f>
        <v>0</v>
      </c>
      <c r="E14" s="15">
        <v>483</v>
      </c>
      <c r="F14" s="16" t="s">
        <v>214</v>
      </c>
      <c r="G14" s="20">
        <f>Sheet2!G14/1000</f>
        <v>0</v>
      </c>
      <c r="H14" s="17">
        <v>14</v>
      </c>
    </row>
    <row r="15" spans="2:8">
      <c r="B15" s="12">
        <v>12</v>
      </c>
      <c r="C15" s="13" t="s">
        <v>185</v>
      </c>
      <c r="D15" s="20">
        <f>Sheet2!D15/1000</f>
        <v>24.925000000000001</v>
      </c>
      <c r="E15" s="15">
        <v>0</v>
      </c>
      <c r="F15" s="16" t="s">
        <v>215</v>
      </c>
      <c r="G15" s="20">
        <f>Sheet2!G15/1000</f>
        <v>23.991</v>
      </c>
      <c r="H15" s="17">
        <v>0</v>
      </c>
    </row>
    <row r="16" spans="2:8">
      <c r="B16" s="12">
        <v>13</v>
      </c>
      <c r="C16" s="13" t="s">
        <v>186</v>
      </c>
      <c r="D16" s="20">
        <f>Sheet2!D16/1000</f>
        <v>0.04</v>
      </c>
      <c r="E16" s="15" t="s">
        <v>207</v>
      </c>
      <c r="F16" s="16" t="s">
        <v>216</v>
      </c>
      <c r="G16" s="20">
        <f>Sheet2!G16/1000</f>
        <v>26.181999999999999</v>
      </c>
      <c r="H16" s="17">
        <v>0</v>
      </c>
    </row>
    <row r="17" spans="2:8">
      <c r="B17" s="12">
        <v>14</v>
      </c>
      <c r="C17" s="13" t="s">
        <v>187</v>
      </c>
      <c r="D17" s="20">
        <f>Sheet2!D17/1000</f>
        <v>497.91699999999997</v>
      </c>
      <c r="E17" s="15">
        <v>0</v>
      </c>
      <c r="F17" s="16" t="s">
        <v>217</v>
      </c>
      <c r="G17" s="20">
        <f>Sheet2!G17/1000</f>
        <v>0.23899999999999999</v>
      </c>
      <c r="H17" s="17">
        <v>0</v>
      </c>
    </row>
    <row r="18" spans="2:8">
      <c r="B18" s="12">
        <v>15</v>
      </c>
      <c r="C18" s="13" t="s">
        <v>188</v>
      </c>
      <c r="D18" s="20">
        <f>Sheet2!D18/1000</f>
        <v>26.077999999999999</v>
      </c>
      <c r="E18" s="15" t="s">
        <v>208</v>
      </c>
      <c r="F18" s="16" t="s">
        <v>218</v>
      </c>
      <c r="G18" s="20">
        <f>Sheet2!G18/1000</f>
        <v>6.2380000000000004</v>
      </c>
      <c r="H18" s="17">
        <v>43</v>
      </c>
    </row>
    <row r="19" spans="2:8">
      <c r="B19" s="12">
        <v>16</v>
      </c>
      <c r="C19" s="13" t="s">
        <v>189</v>
      </c>
      <c r="D19" s="20">
        <f>Sheet2!D19/1000</f>
        <v>42.521999999999998</v>
      </c>
      <c r="E19" s="15">
        <v>0</v>
      </c>
      <c r="F19" s="16" t="s">
        <v>219</v>
      </c>
      <c r="G19" s="20">
        <f>Sheet2!G19/1000</f>
        <v>78.388999999999996</v>
      </c>
      <c r="H19" s="17">
        <v>43</v>
      </c>
    </row>
    <row r="20" spans="2:8">
      <c r="B20" s="12">
        <v>17</v>
      </c>
      <c r="C20" s="13" t="s">
        <v>190</v>
      </c>
      <c r="D20" s="20">
        <f>Sheet2!D20/1000</f>
        <v>69.117999999999995</v>
      </c>
      <c r="E20" s="15">
        <v>0</v>
      </c>
      <c r="F20" s="50" t="s">
        <v>191</v>
      </c>
      <c r="G20" s="48">
        <f>Sheet2!G20/1000</f>
        <v>1.341</v>
      </c>
      <c r="H20" s="51">
        <v>0</v>
      </c>
    </row>
    <row r="21" spans="2:8">
      <c r="B21" s="12">
        <v>18</v>
      </c>
      <c r="C21" s="47" t="s">
        <v>191</v>
      </c>
      <c r="D21" s="48">
        <f>Sheet2!D21/1000</f>
        <v>3.6539999999999999</v>
      </c>
      <c r="E21" s="49">
        <v>0</v>
      </c>
      <c r="F21" s="16" t="s">
        <v>220</v>
      </c>
      <c r="G21" s="20">
        <f>Sheet2!G21/1000</f>
        <v>14.68</v>
      </c>
      <c r="H21" s="17">
        <v>14</v>
      </c>
    </row>
    <row r="22" spans="2:8">
      <c r="B22" s="12">
        <v>19</v>
      </c>
      <c r="C22" s="52" t="s">
        <v>192</v>
      </c>
      <c r="D22" s="53">
        <f>Sheet2!D22/1000</f>
        <v>12.48</v>
      </c>
      <c r="E22" s="54">
        <v>0</v>
      </c>
      <c r="F22" s="55" t="s">
        <v>193</v>
      </c>
      <c r="G22" s="56">
        <f>Sheet2!G22/1000</f>
        <v>43.314999999999998</v>
      </c>
      <c r="H22" s="57">
        <v>14</v>
      </c>
    </row>
    <row r="23" spans="2:8">
      <c r="B23" s="12">
        <v>20</v>
      </c>
      <c r="C23" s="52" t="s">
        <v>192</v>
      </c>
      <c r="D23" s="53">
        <f>Sheet2!D23/1000</f>
        <v>65.165000000000006</v>
      </c>
      <c r="E23" s="54">
        <v>0</v>
      </c>
      <c r="F23" s="55" t="s">
        <v>193</v>
      </c>
      <c r="G23" s="56">
        <f>Sheet2!G23/1000</f>
        <v>0.56499999999999995</v>
      </c>
      <c r="H23" s="57">
        <v>14</v>
      </c>
    </row>
    <row r="24" spans="2:8">
      <c r="B24" s="12">
        <v>21</v>
      </c>
      <c r="C24" s="58" t="s">
        <v>193</v>
      </c>
      <c r="D24" s="56">
        <f>Sheet2!D24/1000</f>
        <v>86.161000000000001</v>
      </c>
      <c r="E24" s="59">
        <v>14</v>
      </c>
      <c r="F24" s="16" t="s">
        <v>221</v>
      </c>
      <c r="G24" s="20">
        <f>Sheet2!G24/1000</f>
        <v>0.15</v>
      </c>
      <c r="H24" s="17">
        <v>58</v>
      </c>
    </row>
    <row r="25" spans="2:8">
      <c r="B25" s="12">
        <v>22</v>
      </c>
      <c r="C25" s="13" t="s">
        <v>194</v>
      </c>
      <c r="D25" s="20">
        <f>Sheet2!D25/1000</f>
        <v>42.570999999999998</v>
      </c>
      <c r="E25" s="15">
        <v>0</v>
      </c>
      <c r="F25" s="16" t="s">
        <v>222</v>
      </c>
      <c r="G25" s="20">
        <f>Sheet2!G25/1000</f>
        <v>3.6539999999999999</v>
      </c>
      <c r="H25" s="17">
        <v>0</v>
      </c>
    </row>
    <row r="26" spans="2:8">
      <c r="B26" s="12">
        <v>23</v>
      </c>
      <c r="C26" s="13" t="s">
        <v>195</v>
      </c>
      <c r="D26" s="20">
        <f>Sheet2!D26/1000</f>
        <v>0</v>
      </c>
      <c r="E26" s="15" t="s">
        <v>209</v>
      </c>
      <c r="F26" s="16" t="s">
        <v>196</v>
      </c>
      <c r="G26" s="20">
        <f>Sheet2!G26/1000</f>
        <v>47.238999999999997</v>
      </c>
      <c r="H26" s="17">
        <v>102</v>
      </c>
    </row>
    <row r="27" spans="2:8">
      <c r="B27" s="12">
        <v>24</v>
      </c>
      <c r="C27" s="13" t="s">
        <v>196</v>
      </c>
      <c r="D27" s="20">
        <f>Sheet2!D27/1000</f>
        <v>0.40100000000000002</v>
      </c>
      <c r="E27" s="15">
        <v>102</v>
      </c>
      <c r="F27" s="16" t="s">
        <v>223</v>
      </c>
      <c r="G27" s="20">
        <f>Sheet2!G27/1000</f>
        <v>0</v>
      </c>
      <c r="H27" s="17">
        <v>87</v>
      </c>
    </row>
    <row r="28" spans="2:8">
      <c r="B28" s="12">
        <v>25</v>
      </c>
      <c r="C28" s="13" t="s">
        <v>197</v>
      </c>
      <c r="D28" s="20">
        <f>Sheet2!D28/1000</f>
        <v>66.445999999999998</v>
      </c>
      <c r="E28" s="15">
        <v>43</v>
      </c>
      <c r="F28" s="16" t="s">
        <v>224</v>
      </c>
      <c r="G28" s="20">
        <f>Sheet2!G28/1000</f>
        <v>10.105</v>
      </c>
      <c r="H28" s="17">
        <v>0</v>
      </c>
    </row>
    <row r="29" spans="2:8">
      <c r="B29" s="12">
        <v>26</v>
      </c>
      <c r="C29" s="60" t="s">
        <v>198</v>
      </c>
      <c r="D29" s="61">
        <f>Sheet2!D29/1000</f>
        <v>109.84</v>
      </c>
      <c r="E29" s="62">
        <v>0</v>
      </c>
      <c r="F29" s="37" t="s">
        <v>225</v>
      </c>
      <c r="G29" s="38">
        <f>Sheet2!G29/1000</f>
        <v>43.801000000000002</v>
      </c>
      <c r="H29" s="39">
        <v>58</v>
      </c>
    </row>
    <row r="30" spans="2:8">
      <c r="B30" s="12">
        <v>27</v>
      </c>
      <c r="C30" s="60" t="s">
        <v>198</v>
      </c>
      <c r="D30" s="61">
        <f>Sheet2!D30/1000</f>
        <v>144.53700000000001</v>
      </c>
      <c r="E30" s="62">
        <v>0</v>
      </c>
      <c r="F30" s="37" t="s">
        <v>225</v>
      </c>
      <c r="G30" s="38">
        <f>Sheet2!G30/1000</f>
        <v>0.34599999999999997</v>
      </c>
      <c r="H30" s="39">
        <v>58</v>
      </c>
    </row>
    <row r="31" spans="2:8">
      <c r="B31" s="12">
        <v>28</v>
      </c>
      <c r="C31" s="64" t="s">
        <v>199</v>
      </c>
      <c r="D31" s="65">
        <f>Sheet2!D31/1000</f>
        <v>0</v>
      </c>
      <c r="E31" s="66">
        <v>14</v>
      </c>
      <c r="F31" s="67" t="s">
        <v>226</v>
      </c>
      <c r="G31" s="63">
        <f>Sheet2!G31/1000</f>
        <v>21.901</v>
      </c>
      <c r="H31" s="68">
        <v>43</v>
      </c>
    </row>
    <row r="32" spans="2:8">
      <c r="B32" s="12">
        <v>29</v>
      </c>
      <c r="C32" s="64" t="s">
        <v>199</v>
      </c>
      <c r="D32" s="65">
        <f>Sheet2!D32/1000</f>
        <v>19.757999999999999</v>
      </c>
      <c r="E32" s="66">
        <v>14</v>
      </c>
      <c r="F32" s="67" t="s">
        <v>226</v>
      </c>
      <c r="G32" s="63">
        <f>Sheet2!G32/1000</f>
        <v>0.1</v>
      </c>
      <c r="H32" s="68">
        <v>43</v>
      </c>
    </row>
    <row r="33" spans="2:8">
      <c r="B33" s="12">
        <v>30</v>
      </c>
      <c r="C33" s="13" t="s">
        <v>200</v>
      </c>
      <c r="D33" s="20">
        <f>Sheet2!D33/1000</f>
        <v>0.51</v>
      </c>
      <c r="E33" s="15" t="s">
        <v>207</v>
      </c>
      <c r="F33" s="16" t="s">
        <v>227</v>
      </c>
      <c r="G33" s="20">
        <f>Sheet2!G33/1000</f>
        <v>0</v>
      </c>
      <c r="H33" s="17">
        <v>117</v>
      </c>
    </row>
    <row r="34" spans="2:8">
      <c r="B34" s="12">
        <v>31</v>
      </c>
      <c r="C34" s="13" t="s">
        <v>201</v>
      </c>
      <c r="D34" s="20">
        <f>Sheet2!D34/1000</f>
        <v>49.878999999999998</v>
      </c>
      <c r="E34" s="15">
        <v>14</v>
      </c>
      <c r="F34" s="16" t="s">
        <v>228</v>
      </c>
      <c r="G34" s="20">
        <f>Sheet2!G34/1000</f>
        <v>35.415999999999997</v>
      </c>
      <c r="H34" s="17" t="s">
        <v>206</v>
      </c>
    </row>
    <row r="35" spans="2:8">
      <c r="B35" s="12">
        <v>32</v>
      </c>
      <c r="C35" s="13" t="s">
        <v>202</v>
      </c>
      <c r="D35" s="20">
        <f>Sheet2!D35/1000</f>
        <v>41.220999999999997</v>
      </c>
      <c r="E35" s="15">
        <v>0</v>
      </c>
      <c r="F35" s="16" t="s">
        <v>229</v>
      </c>
      <c r="G35" s="20">
        <f>Sheet2!G35/1000</f>
        <v>0</v>
      </c>
      <c r="H35" s="17" t="s">
        <v>206</v>
      </c>
    </row>
    <row r="36" spans="2:8">
      <c r="B36" s="12">
        <v>33</v>
      </c>
      <c r="C36" s="13" t="s">
        <v>203</v>
      </c>
      <c r="D36" s="20">
        <f>Sheet2!D36/1000</f>
        <v>0.51100000000000001</v>
      </c>
      <c r="E36" s="15">
        <v>0</v>
      </c>
      <c r="F36" s="50" t="s">
        <v>204</v>
      </c>
      <c r="G36" s="48">
        <f>Sheet2!G36/1000</f>
        <v>66.228999999999999</v>
      </c>
      <c r="H36" s="51">
        <v>0</v>
      </c>
    </row>
    <row r="37" spans="2:8">
      <c r="B37" s="12">
        <v>34</v>
      </c>
      <c r="C37" s="47" t="s">
        <v>204</v>
      </c>
      <c r="D37" s="48">
        <f>Sheet2!D37/1000</f>
        <v>27.376999999999999</v>
      </c>
      <c r="E37" s="49">
        <v>0</v>
      </c>
      <c r="F37" s="16" t="s">
        <v>230</v>
      </c>
      <c r="G37" s="20">
        <f>Sheet2!G37/1000</f>
        <v>30.151</v>
      </c>
      <c r="H37" s="17">
        <v>0</v>
      </c>
    </row>
    <row r="38" spans="2:8">
      <c r="B38" s="12">
        <v>35</v>
      </c>
      <c r="C38" s="13" t="s">
        <v>205</v>
      </c>
      <c r="D38" s="20">
        <f>Sheet2!D38/1000</f>
        <v>111.176</v>
      </c>
      <c r="E38" s="15">
        <v>14</v>
      </c>
      <c r="F38" s="16" t="s">
        <v>231</v>
      </c>
      <c r="G38" s="20">
        <f>Sheet2!G38/1000</f>
        <v>0</v>
      </c>
      <c r="H38" s="17"/>
    </row>
  </sheetData>
  <mergeCells count="3">
    <mergeCell ref="B2:B3"/>
    <mergeCell ref="C2:E2"/>
    <mergeCell ref="F2:H2"/>
  </mergeCells>
  <phoneticPr fontId="1"/>
  <pageMargins left="0.7" right="0.7" top="0.75" bottom="0.75" header="0.3" footer="0.3"/>
  <pageSetup paperSize="9" scale="86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F6A40-44FF-DA48-B0F2-64225F637EB9}">
  <dimension ref="A1:F45"/>
  <sheetViews>
    <sheetView zoomScale="91" workbookViewId="0">
      <selection activeCell="C24" sqref="C24"/>
    </sheetView>
  </sheetViews>
  <sheetFormatPr baseColWidth="10" defaultRowHeight="18"/>
  <cols>
    <col min="1" max="1" width="13.42578125" customWidth="1"/>
    <col min="2" max="2" width="10.7109375" style="21"/>
  </cols>
  <sheetData>
    <row r="1" spans="1:6">
      <c r="A1" t="s">
        <v>176</v>
      </c>
      <c r="B1" s="18">
        <v>27.911000000000001</v>
      </c>
      <c r="C1" s="22">
        <v>0</v>
      </c>
      <c r="E1" s="18">
        <v>27.911000000000001</v>
      </c>
      <c r="F1" s="22">
        <v>0</v>
      </c>
    </row>
    <row r="2" spans="1:6">
      <c r="A2" t="s">
        <v>177</v>
      </c>
      <c r="B2" s="18">
        <v>0.43099999999999999</v>
      </c>
      <c r="C2" s="22">
        <v>0</v>
      </c>
      <c r="E2" s="18">
        <v>0.43099999999999999</v>
      </c>
      <c r="F2" s="22">
        <v>0</v>
      </c>
    </row>
    <row r="3" spans="1:6">
      <c r="A3" t="s">
        <v>178</v>
      </c>
      <c r="B3" s="18">
        <v>0</v>
      </c>
      <c r="C3" s="22">
        <v>0</v>
      </c>
      <c r="E3" s="18">
        <v>0</v>
      </c>
      <c r="F3" s="22">
        <v>0</v>
      </c>
    </row>
    <row r="4" spans="1:6">
      <c r="A4" t="s">
        <v>178</v>
      </c>
      <c r="B4" s="18">
        <v>26.47</v>
      </c>
      <c r="C4" s="22">
        <v>0</v>
      </c>
      <c r="E4" s="18">
        <v>26.47</v>
      </c>
      <c r="F4" s="22">
        <v>0</v>
      </c>
    </row>
    <row r="5" spans="1:6">
      <c r="A5" t="s">
        <v>179</v>
      </c>
      <c r="B5" s="18">
        <v>70.418000000000006</v>
      </c>
      <c r="C5" s="22">
        <v>0</v>
      </c>
      <c r="E5" s="18">
        <v>11.202999999999999</v>
      </c>
      <c r="F5" s="22">
        <v>0</v>
      </c>
    </row>
    <row r="6" spans="1:6">
      <c r="A6" t="s">
        <v>183</v>
      </c>
      <c r="B6" s="18">
        <v>6.0830000000000002</v>
      </c>
      <c r="C6" s="22">
        <v>703</v>
      </c>
      <c r="E6" s="18">
        <v>2.9279999999999999</v>
      </c>
      <c r="F6" s="22">
        <v>703</v>
      </c>
    </row>
    <row r="7" spans="1:6">
      <c r="A7" t="s">
        <v>184</v>
      </c>
      <c r="B7" s="18">
        <v>0</v>
      </c>
      <c r="C7" s="22">
        <v>483</v>
      </c>
      <c r="E7" s="18">
        <v>0</v>
      </c>
      <c r="F7" s="22">
        <v>483</v>
      </c>
    </row>
    <row r="8" spans="1:6">
      <c r="A8" t="s">
        <v>185</v>
      </c>
      <c r="B8" s="18">
        <v>24.925000000000001</v>
      </c>
      <c r="C8" s="22">
        <v>0</v>
      </c>
      <c r="E8" s="18">
        <v>16.291</v>
      </c>
      <c r="F8" s="22">
        <v>0</v>
      </c>
    </row>
    <row r="9" spans="1:6">
      <c r="A9" t="s">
        <v>187</v>
      </c>
      <c r="B9" s="18">
        <v>497.91699999999997</v>
      </c>
      <c r="C9" s="22">
        <v>0</v>
      </c>
      <c r="E9" s="18">
        <v>497.91699999999997</v>
      </c>
      <c r="F9" s="22">
        <v>0</v>
      </c>
    </row>
    <row r="10" spans="1:6">
      <c r="A10" t="s">
        <v>189</v>
      </c>
      <c r="B10" s="18">
        <v>42.521999999999998</v>
      </c>
      <c r="C10" s="22">
        <v>0</v>
      </c>
      <c r="E10" s="18">
        <v>35.707000000000001</v>
      </c>
      <c r="F10" s="22">
        <v>0</v>
      </c>
    </row>
    <row r="11" spans="1:6">
      <c r="A11" t="s">
        <v>190</v>
      </c>
      <c r="B11" s="18">
        <v>69.117999999999995</v>
      </c>
      <c r="C11" s="22">
        <v>0</v>
      </c>
      <c r="E11" s="18">
        <v>46.948</v>
      </c>
      <c r="F11" s="22">
        <v>0</v>
      </c>
    </row>
    <row r="12" spans="1:6">
      <c r="A12" t="s">
        <v>192</v>
      </c>
      <c r="B12" s="18">
        <v>12.48</v>
      </c>
      <c r="C12" s="22">
        <v>0</v>
      </c>
      <c r="E12" s="18">
        <v>8.0470000000000006</v>
      </c>
      <c r="F12" s="22">
        <v>0</v>
      </c>
    </row>
    <row r="13" spans="1:6">
      <c r="A13" t="s">
        <v>194</v>
      </c>
      <c r="B13" s="18">
        <v>42.570999999999998</v>
      </c>
      <c r="C13" s="22">
        <v>0</v>
      </c>
      <c r="E13" s="18">
        <v>42.570999999999998</v>
      </c>
      <c r="F13" s="22">
        <v>0</v>
      </c>
    </row>
    <row r="14" spans="1:6">
      <c r="A14" t="s">
        <v>196</v>
      </c>
      <c r="B14" s="18">
        <v>0.40100000000000002</v>
      </c>
      <c r="C14" s="22">
        <v>102</v>
      </c>
      <c r="E14" s="18">
        <v>0.40100000000000002</v>
      </c>
      <c r="F14" s="22">
        <v>102</v>
      </c>
    </row>
    <row r="15" spans="1:6">
      <c r="A15" t="s">
        <v>197</v>
      </c>
      <c r="B15" s="18">
        <v>66.445999999999998</v>
      </c>
      <c r="C15" s="22">
        <v>43</v>
      </c>
      <c r="E15" s="18">
        <v>66.445999999999998</v>
      </c>
      <c r="F15" s="22">
        <v>43</v>
      </c>
    </row>
    <row r="16" spans="1:6">
      <c r="A16" t="s">
        <v>198</v>
      </c>
      <c r="B16" s="18">
        <v>109.84</v>
      </c>
      <c r="C16" s="22">
        <v>0</v>
      </c>
      <c r="E16" s="18">
        <v>97.26</v>
      </c>
      <c r="F16" s="22">
        <v>0</v>
      </c>
    </row>
    <row r="17" spans="1:6">
      <c r="A17" t="s">
        <v>199</v>
      </c>
      <c r="B17" s="18">
        <v>0</v>
      </c>
      <c r="C17" s="22">
        <v>14</v>
      </c>
      <c r="E17" s="18">
        <v>0</v>
      </c>
      <c r="F17" s="22">
        <v>14</v>
      </c>
    </row>
    <row r="18" spans="1:6">
      <c r="A18" t="s">
        <v>201</v>
      </c>
      <c r="B18" s="18">
        <v>49.878999999999998</v>
      </c>
      <c r="C18" s="22">
        <v>14</v>
      </c>
      <c r="E18" s="18">
        <v>4.0060000000000002</v>
      </c>
      <c r="F18" s="22">
        <v>14</v>
      </c>
    </row>
    <row r="19" spans="1:6">
      <c r="A19" t="s">
        <v>202</v>
      </c>
      <c r="B19" s="18">
        <v>41.220999999999997</v>
      </c>
      <c r="C19" s="22">
        <v>0</v>
      </c>
      <c r="E19" s="18">
        <v>1.417</v>
      </c>
      <c r="F19" s="22">
        <v>0</v>
      </c>
    </row>
    <row r="20" spans="1:6">
      <c r="A20" t="s">
        <v>203</v>
      </c>
      <c r="B20" s="18">
        <v>0.51100000000000001</v>
      </c>
      <c r="C20" s="22">
        <v>0</v>
      </c>
      <c r="E20" s="18">
        <v>0.51100000000000001</v>
      </c>
      <c r="F20" s="22">
        <v>0</v>
      </c>
    </row>
    <row r="21" spans="1:6">
      <c r="A21" t="s">
        <v>205</v>
      </c>
      <c r="B21" s="18">
        <v>111.176</v>
      </c>
      <c r="C21" s="22">
        <v>14</v>
      </c>
      <c r="E21" s="18">
        <v>0</v>
      </c>
      <c r="F21" s="22">
        <v>14</v>
      </c>
    </row>
    <row r="22" spans="1:6">
      <c r="A22" s="22" t="s">
        <v>211</v>
      </c>
      <c r="B22" s="18">
        <v>8.1839999999999993</v>
      </c>
      <c r="C22">
        <v>58</v>
      </c>
      <c r="E22" s="18">
        <v>0</v>
      </c>
      <c r="F22">
        <v>58</v>
      </c>
    </row>
    <row r="23" spans="1:6">
      <c r="A23" s="22" t="s">
        <v>212</v>
      </c>
      <c r="B23" s="18">
        <v>13.739000000000001</v>
      </c>
      <c r="C23">
        <v>58</v>
      </c>
      <c r="E23" s="18">
        <v>0</v>
      </c>
      <c r="F23">
        <v>58</v>
      </c>
    </row>
    <row r="24" spans="1:6">
      <c r="A24" s="22" t="s">
        <v>182</v>
      </c>
      <c r="B24" s="18">
        <v>0</v>
      </c>
      <c r="C24">
        <v>161</v>
      </c>
      <c r="E24" s="18">
        <v>0</v>
      </c>
      <c r="F24">
        <v>161</v>
      </c>
    </row>
    <row r="25" spans="1:6">
      <c r="A25" s="22" t="s">
        <v>232</v>
      </c>
      <c r="B25" s="18">
        <v>22.036999999999999</v>
      </c>
      <c r="C25">
        <v>586</v>
      </c>
      <c r="E25" s="18">
        <v>20.393999999999998</v>
      </c>
      <c r="F25">
        <v>586</v>
      </c>
    </row>
    <row r="26" spans="1:6">
      <c r="A26" s="22" t="s">
        <v>214</v>
      </c>
      <c r="B26" s="18">
        <v>0</v>
      </c>
      <c r="C26">
        <v>14</v>
      </c>
      <c r="E26" s="18">
        <v>0</v>
      </c>
      <c r="F26">
        <v>14</v>
      </c>
    </row>
    <row r="27" spans="1:6">
      <c r="A27" s="22" t="s">
        <v>215</v>
      </c>
      <c r="B27" s="18">
        <v>23.991</v>
      </c>
      <c r="C27">
        <v>0</v>
      </c>
      <c r="E27" s="18">
        <v>23.991</v>
      </c>
      <c r="F27">
        <v>0</v>
      </c>
    </row>
    <row r="28" spans="1:6">
      <c r="A28" s="22" t="s">
        <v>216</v>
      </c>
      <c r="B28" s="18">
        <v>26.181999999999999</v>
      </c>
      <c r="C28">
        <v>0</v>
      </c>
      <c r="E28" s="18">
        <v>26.181999999999999</v>
      </c>
      <c r="F28">
        <v>0</v>
      </c>
    </row>
    <row r="29" spans="1:6">
      <c r="A29" s="22" t="s">
        <v>217</v>
      </c>
      <c r="B29" s="18">
        <v>0.23899999999999999</v>
      </c>
      <c r="C29">
        <v>0</v>
      </c>
      <c r="E29" s="18">
        <v>0.23899999999999999</v>
      </c>
      <c r="F29">
        <v>0</v>
      </c>
    </row>
    <row r="30" spans="1:6">
      <c r="A30" s="22" t="s">
        <v>218</v>
      </c>
      <c r="B30" s="18">
        <v>6.2380000000000004</v>
      </c>
      <c r="C30">
        <v>43</v>
      </c>
      <c r="E30" s="18">
        <v>3.766</v>
      </c>
      <c r="F30">
        <v>43</v>
      </c>
    </row>
    <row r="31" spans="1:6">
      <c r="A31" s="22" t="s">
        <v>219</v>
      </c>
      <c r="B31" s="18">
        <v>78.388999999999996</v>
      </c>
      <c r="C31">
        <v>43</v>
      </c>
      <c r="E31" s="18">
        <v>50.639000000000003</v>
      </c>
      <c r="F31">
        <v>43</v>
      </c>
    </row>
    <row r="32" spans="1:6">
      <c r="A32" s="22" t="s">
        <v>191</v>
      </c>
      <c r="B32" s="18">
        <v>1.341</v>
      </c>
      <c r="C32">
        <v>0</v>
      </c>
      <c r="E32" s="18">
        <v>1.341</v>
      </c>
      <c r="F32">
        <v>0</v>
      </c>
    </row>
    <row r="33" spans="1:6">
      <c r="A33" s="22" t="s">
        <v>220</v>
      </c>
      <c r="B33" s="18">
        <v>14.68</v>
      </c>
      <c r="C33">
        <v>14</v>
      </c>
      <c r="E33" s="18">
        <v>0.111</v>
      </c>
      <c r="F33">
        <v>14</v>
      </c>
    </row>
    <row r="34" spans="1:6">
      <c r="A34" s="22" t="s">
        <v>193</v>
      </c>
      <c r="B34" s="18">
        <v>0.56499999999999995</v>
      </c>
      <c r="C34">
        <v>14</v>
      </c>
      <c r="E34" s="18">
        <v>0.56499999999999995</v>
      </c>
      <c r="F34">
        <v>14</v>
      </c>
    </row>
    <row r="35" spans="1:6">
      <c r="A35" s="22" t="s">
        <v>221</v>
      </c>
      <c r="B35" s="18">
        <v>0.15</v>
      </c>
      <c r="C35">
        <v>58</v>
      </c>
      <c r="E35" s="18">
        <v>0.15</v>
      </c>
      <c r="F35">
        <v>58</v>
      </c>
    </row>
    <row r="36" spans="1:6">
      <c r="A36" s="22" t="s">
        <v>222</v>
      </c>
      <c r="B36" s="18">
        <v>3.6539999999999999</v>
      </c>
      <c r="C36">
        <v>0</v>
      </c>
      <c r="E36" s="18">
        <v>3.6539999999999999</v>
      </c>
      <c r="F36">
        <v>0</v>
      </c>
    </row>
    <row r="37" spans="1:6">
      <c r="A37" s="22" t="s">
        <v>196</v>
      </c>
      <c r="B37" s="18">
        <v>47.238999999999997</v>
      </c>
      <c r="C37">
        <v>102</v>
      </c>
      <c r="E37" s="18">
        <v>3.4239999999999999</v>
      </c>
      <c r="F37">
        <v>102</v>
      </c>
    </row>
    <row r="38" spans="1:6">
      <c r="A38" s="22" t="s">
        <v>223</v>
      </c>
      <c r="B38" s="18">
        <v>0</v>
      </c>
      <c r="C38">
        <v>87</v>
      </c>
      <c r="E38" s="18">
        <v>0</v>
      </c>
      <c r="F38">
        <v>87</v>
      </c>
    </row>
    <row r="39" spans="1:6">
      <c r="A39" s="22" t="s">
        <v>224</v>
      </c>
      <c r="B39" s="18">
        <v>10.105</v>
      </c>
      <c r="C39">
        <v>0</v>
      </c>
      <c r="E39" s="18">
        <v>8.2040000000000006</v>
      </c>
      <c r="F39">
        <v>0</v>
      </c>
    </row>
    <row r="40" spans="1:6">
      <c r="A40" s="22" t="s">
        <v>225</v>
      </c>
      <c r="B40" s="18">
        <v>0.34599999999999997</v>
      </c>
      <c r="C40">
        <v>58</v>
      </c>
      <c r="E40" s="18">
        <v>0.34599999999999997</v>
      </c>
      <c r="F40">
        <v>58</v>
      </c>
    </row>
    <row r="41" spans="1:6">
      <c r="A41" s="22" t="s">
        <v>226</v>
      </c>
      <c r="B41" s="18">
        <v>0.1</v>
      </c>
      <c r="C41">
        <v>43</v>
      </c>
      <c r="E41" s="18">
        <v>0.1</v>
      </c>
      <c r="F41">
        <v>43</v>
      </c>
    </row>
    <row r="42" spans="1:6">
      <c r="A42" s="22" t="s">
        <v>227</v>
      </c>
      <c r="B42" s="18">
        <v>0</v>
      </c>
      <c r="C42">
        <v>117</v>
      </c>
      <c r="E42" s="18">
        <v>0</v>
      </c>
      <c r="F42">
        <v>117</v>
      </c>
    </row>
    <row r="43" spans="1:6">
      <c r="A43" s="22" t="s">
        <v>204</v>
      </c>
      <c r="B43" s="18">
        <v>27.376999999999999</v>
      </c>
      <c r="C43">
        <v>0</v>
      </c>
      <c r="E43" s="18">
        <v>3.5190000000000001</v>
      </c>
      <c r="F43">
        <v>0</v>
      </c>
    </row>
    <row r="44" spans="1:6">
      <c r="A44" s="22" t="s">
        <v>230</v>
      </c>
      <c r="B44" s="18">
        <v>30.151</v>
      </c>
      <c r="C44">
        <v>0</v>
      </c>
      <c r="E44" s="18">
        <v>30.151</v>
      </c>
      <c r="F44">
        <v>0</v>
      </c>
    </row>
    <row r="45" spans="1:6">
      <c r="A45" s="22" t="s">
        <v>233</v>
      </c>
      <c r="B45" s="21">
        <v>118</v>
      </c>
      <c r="C45">
        <v>0</v>
      </c>
      <c r="E45" s="21">
        <v>118</v>
      </c>
      <c r="F45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Sheet1</vt:lpstr>
      <vt:lpstr>Sheet2</vt:lpstr>
      <vt:lpstr>Sheet3</vt:lpstr>
      <vt:lpstr>Sheet4</vt:lpstr>
      <vt:lpstr>グラフ1</vt:lpstr>
      <vt:lpstr>グラフ1 (2)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Masatake Araki</cp:lastModifiedBy>
  <cp:lastPrinted>2020-03-27T02:37:06Z</cp:lastPrinted>
  <dcterms:created xsi:type="dcterms:W3CDTF">2017-11-05T01:53:25Z</dcterms:created>
  <dcterms:modified xsi:type="dcterms:W3CDTF">2025-05-30T06:21:23Z</dcterms:modified>
</cp:coreProperties>
</file>